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SVPLGFL11\share\035財政課\001_財政係\30 財政状況資料集\R06決算\260818_★【92〆切】【県市町村課：財政状況資料集】【総務省財務調査課】令和６年度財政状況資料集の作成について（2回目・地方公会計関係）\03_結合(1回目と2回目）\"/>
    </mc:Choice>
  </mc:AlternateContent>
  <xr:revisionPtr revIDLastSave="0" documentId="13_ncr:1_{3E22BB18-8C1E-488F-946A-4ACFD29744E4}" xr6:coauthVersionLast="47" xr6:coauthVersionMax="47" xr10:uidLastSave="{00000000-0000-0000-0000-000000000000}"/>
  <bookViews>
    <workbookView xWindow="20370" yWindow="-120" windowWidth="18240" windowHeight="28320" tabRatio="759" firstSheet="12"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BE35" i="10"/>
  <c r="C35" i="10"/>
  <c r="BW34" i="10"/>
  <c r="BW35" i="10" s="1"/>
  <c r="BE34" i="10"/>
  <c r="C34" i="10"/>
  <c r="U34" i="10" s="1"/>
  <c r="BW36" i="10" l="1"/>
  <c r="BW37" i="10" s="1"/>
  <c r="BW38" i="10" s="1"/>
  <c r="BW39" i="10" s="1"/>
  <c r="BW40" i="10" s="1"/>
  <c r="BW41" i="10" s="1"/>
  <c r="BW42" i="10" s="1"/>
  <c r="BW43" i="10" s="1"/>
  <c r="U35" i="10"/>
  <c r="U36" i="10" s="1"/>
  <c r="AM34" i="10" s="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 r="CO35" i="10" s="1"/>
</calcChain>
</file>

<file path=xl/sharedStrings.xml><?xml version="1.0" encoding="utf-8"?>
<sst xmlns="http://schemas.openxmlformats.org/spreadsheetml/2006/main" count="1238" uniqueCount="578">
  <si>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</si>
  <si>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</si>
  <si>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</si>
  <si>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</si>
  <si>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</si>
  <si>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</si>
  <si>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</si>
  <si>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</si>
  <si>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</si>
  <si>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</si>
  <si>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</si>
  <si>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</si>
  <si>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</si>
  <si>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</si>
  <si>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</si>
  <si>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</si>
  <si>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</si>
  <si>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</si>
  <si>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</si>
  <si>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</si>
  <si>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</si>
  <si>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</si>
  <si>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</si>
  <si>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</si>
  <si>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</si>
  <si>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</si>
  <si>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</si>
  <si>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</si>
  <si>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</si>
  <si>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</si>
  <si>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</si>
  <si>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</si>
  <si>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</si>
  <si>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</si>
  <si>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</si>
  <si>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</si>
  <si>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</si>
  <si>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</si>
  <si>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</si>
  <si>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</si>
  <si>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</si>
  <si>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</si>
  <si>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</si>
  <si>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</si>
  <si>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</si>
  <si>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</si>
  <si>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</si>
  <si>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</si>
  <si>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</si>
  <si>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</si>
  <si>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</si>
  <si>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</si>
  <si>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</si>
  <si>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</si>
  <si>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</si>
  <si>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</si>
  <si>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</si>
  <si>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</si>
  <si>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</si>
  <si>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</si>
  <si>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</si>
  <si>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</si>
  <si>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</si>
  <si>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</si>
  <si>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</si>
  <si>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</si>
  <si>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</si>
  <si>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</si>
  <si>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</si>
  <si>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</si>
  <si>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</si>
  <si>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</si>
  <si>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</si>
  <si>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</si>
  <si>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</si>
  <si>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</si>
  <si>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</si>
  <si>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</si>
  <si>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</si>
  <si>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栃木県</t>
    <phoneticPr fontId="5"/>
  </si>
  <si>
    <t>市町村類型</t>
    <phoneticPr fontId="5"/>
  </si>
  <si>
    <t>Ⅴ－１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</si>
  <si>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</si>
  <si>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</si>
  <si>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</si>
  <si>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</si>
  <si>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</si>
  <si>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</si>
  <si>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</si>
  <si>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</si>
  <si>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</si>
  <si>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</si>
  <si>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</si>
  <si>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</si>
  <si>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那須町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</si>
  <si>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</si>
  <si>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</si>
  <si>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</si>
  <si>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</si>
  <si>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</si>
  <si>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</si>
  <si>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</si>
  <si>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</si>
  <si>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</si>
  <si>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</si>
  <si>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</si>
  <si>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</si>
  <si>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</si>
  <si>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</si>
  <si>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</si>
  <si>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</si>
  <si>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</si>
  <si>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</si>
  <si>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</si>
  <si>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</si>
  <si>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</si>
  <si>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</si>
  <si>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-3.9</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</si>
  <si>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</si>
  <si>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</si>
  <si>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</si>
  <si>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</si>
  <si>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</si>
  <si>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</si>
  <si>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</si>
  <si>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</si>
  <si>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</si>
  <si>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</si>
  <si>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</si>
  <si>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</si>
  <si>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</si>
  <si>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</si>
  <si>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</si>
  <si>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</si>
  <si>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</si>
  <si>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</si>
  <si>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</si>
  <si>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</si>
  <si>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</si>
  <si>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</si>
  <si>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</si>
  <si>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-1.3</t>
    <phoneticPr fontId="5"/>
  </si>
  <si>
    <t>基準財政需要額</t>
    <phoneticPr fontId="25"/>
  </si>
  <si>
    <t>うち日本人(％)</t>
    <phoneticPr fontId="5"/>
  </si>
  <si>
    <t>-1.8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</si>
  <si>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</si>
  <si>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</si>
  <si>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</si>
  <si>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</si>
  <si>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</si>
  <si>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</si>
  <si>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</si>
  <si>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</si>
  <si>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</si>
  <si>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</si>
  <si>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</si>
  <si>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</si>
  <si>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</si>
  <si>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</si>
  <si>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</si>
  <si>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</si>
  <si>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</si>
  <si>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</si>
  <si>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</si>
  <si>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</si>
  <si>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</si>
  <si>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</si>
  <si>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</si>
  <si>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</si>
  <si>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</si>
  <si>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</si>
  <si>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</si>
  <si>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</si>
  <si>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</si>
  <si>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</si>
  <si>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</si>
  <si>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</si>
  <si>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</si>
  <si>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</si>
  <si>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</si>
  <si>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</si>
  <si>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</si>
  <si>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</si>
  <si>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</si>
  <si>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</si>
  <si>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</si>
  <si>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</si>
  <si>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</si>
  <si>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</si>
  <si>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</si>
  <si>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</si>
  <si>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</si>
  <si>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</si>
  <si>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</si>
  <si>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</si>
  <si>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</si>
  <si>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</si>
  <si>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</si>
  <si>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</si>
  <si>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</si>
  <si>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</si>
  <si>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</si>
  <si>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</si>
  <si>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栃木県那須町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</si>
  <si>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</si>
  <si>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</si>
  <si>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</si>
  <si>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</si>
  <si>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</si>
  <si>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</si>
  <si>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</si>
  <si>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</si>
  <si>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</si>
  <si>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</si>
  <si>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</si>
  <si>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</si>
  <si>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</si>
  <si>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</si>
  <si>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</si>
  <si>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</si>
  <si>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</si>
  <si>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</si>
  <si>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</si>
  <si>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</si>
  <si>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</si>
  <si>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</si>
  <si>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</si>
  <si>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</si>
  <si>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</si>
  <si>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</si>
  <si>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</si>
  <si>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</si>
  <si>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</si>
  <si>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</si>
  <si>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</si>
  <si>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</si>
  <si>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</si>
  <si>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</si>
  <si>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</si>
  <si>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</si>
  <si>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</si>
  <si>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</si>
  <si>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</si>
  <si>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</si>
  <si>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</si>
  <si>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</si>
  <si>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</si>
  <si>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</si>
  <si>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</si>
  <si>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</si>
  <si>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</si>
  <si>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</si>
  <si>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</si>
  <si>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</si>
  <si>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</si>
  <si>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</si>
  <si>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</si>
  <si>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</si>
  <si>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</si>
  <si>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</si>
  <si>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</si>
  <si>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</si>
  <si>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</si>
  <si>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</si>
  <si>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</si>
  <si>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</si>
  <si>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</si>
  <si>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</si>
  <si>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</si>
  <si>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</si>
  <si>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</si>
  <si>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</si>
  <si>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</si>
  <si>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</si>
  <si>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</si>
  <si>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</si>
  <si>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</si>
  <si>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</si>
  <si>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</si>
  <si>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</si>
  <si>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</si>
  <si>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</si>
  <si>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</si>
  <si>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</si>
  <si>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</si>
  <si>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</si>
  <si>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</si>
  <si>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</si>
  <si>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</si>
  <si>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</si>
  <si>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</si>
  <si>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</si>
  <si>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</si>
  <si>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</si>
  <si>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</si>
  <si>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</si>
  <si>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</si>
  <si>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</si>
  <si>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</si>
  <si>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</si>
  <si>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</si>
  <si>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</si>
  <si>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</si>
  <si>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</si>
  <si>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</si>
  <si>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</si>
  <si>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</si>
  <si>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</si>
  <si>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</si>
  <si>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</si>
  <si>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</si>
  <si>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</si>
  <si>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</si>
  <si>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</si>
  <si>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</si>
  <si>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</si>
  <si>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</si>
  <si>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</si>
  <si>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</si>
  <si>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</si>
  <si>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</si>
  <si>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</si>
  <si>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</si>
  <si>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</si>
  <si>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</si>
  <si>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</si>
  <si>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</si>
  <si>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市場</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</si>
  <si>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</si>
  <si>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</si>
  <si>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</si>
  <si>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</si>
  <si>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</si>
  <si>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</si>
  <si>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</si>
  <si>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</si>
  <si>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</si>
  <si>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</si>
  <si>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</si>
  <si>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</si>
  <si>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</si>
  <si>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</si>
  <si>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</si>
  <si>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</si>
  <si>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</si>
  <si>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</si>
  <si>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</si>
  <si>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</si>
  <si>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</si>
  <si>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</si>
  <si>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</si>
  <si>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</si>
  <si>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</si>
  <si>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</si>
  <si>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栃木県那須町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</si>
  <si>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</si>
  <si>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</si>
  <si>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</si>
  <si>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</si>
  <si>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</si>
  <si>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</si>
  <si>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</si>
  <si>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</si>
  <si>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</si>
  <si>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</si>
  <si>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</si>
  <si>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</si>
  <si>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</si>
  <si>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</si>
  <si>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</si>
  <si>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</si>
  <si>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</si>
  <si>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</si>
  <si>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</si>
  <si>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</si>
  <si>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</si>
  <si>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</si>
  <si>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</si>
  <si>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</si>
  <si>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</si>
  <si>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</si>
  <si>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</si>
  <si>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</si>
  <si>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</si>
  <si>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</si>
  <si>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</si>
  <si>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</si>
  <si>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</si>
  <si>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</si>
  <si>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</si>
  <si>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</si>
  <si>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</si>
  <si>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</si>
  <si>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</si>
  <si>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</si>
  <si>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</si>
  <si>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</si>
  <si>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</si>
  <si>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</si>
  <si>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</si>
  <si>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</si>
  <si>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</si>
  <si>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</si>
  <si>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</si>
  <si>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</si>
  <si>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</si>
  <si>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</si>
  <si>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</si>
  <si>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</si>
  <si>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</si>
  <si>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</si>
  <si>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</si>
  <si>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</si>
  <si>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</si>
  <si>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</si>
  <si>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</si>
  <si>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</si>
  <si>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</si>
  <si>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</si>
  <si>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</si>
  <si>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</si>
  <si>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</si>
  <si>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</si>
  <si>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</si>
  <si>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</si>
  <si>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</si>
  <si>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</si>
  <si>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</si>
  <si>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</si>
  <si>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</si>
  <si>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</si>
  <si>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</si>
  <si>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</si>
  <si>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</si>
  <si>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</si>
  <si>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</si>
  <si>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</si>
  <si>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</si>
  <si>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</si>
  <si>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</si>
  <si>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</si>
  <si>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</si>
  <si>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</si>
  <si>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</si>
  <si>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</si>
  <si>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</si>
  <si>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</si>
  <si>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</si>
  <si>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</si>
  <si>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</si>
  <si>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</si>
  <si>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</si>
  <si>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</si>
  <si>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</si>
  <si>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</si>
  <si>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</si>
  <si>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</si>
  <si>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</si>
  <si>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</si>
  <si>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</si>
  <si>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</si>
  <si>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</si>
  <si>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</si>
  <si>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</si>
  <si>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</si>
  <si>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</si>
  <si>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</si>
  <si>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</si>
  <si>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</si>
  <si>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</si>
  <si>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</si>
  <si>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</si>
  <si>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</si>
  <si>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</si>
  <si>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</si>
  <si>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</si>
  <si>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</si>
  <si>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</si>
  <si>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</si>
  <si>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</si>
  <si>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</si>
  <si>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</si>
  <si>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</si>
  <si>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</si>
  <si>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</si>
  <si>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</si>
  <si>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</si>
  <si>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</si>
  <si>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</si>
  <si>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</si>
  <si>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</si>
  <si>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</si>
  <si>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</si>
  <si>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</si>
  <si>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</si>
  <si>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</si>
  <si>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</si>
  <si>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</si>
  <si>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</si>
  <si>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</si>
  <si>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</si>
  <si>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</si>
  <si>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</si>
  <si>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</si>
  <si>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</si>
  <si>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</si>
  <si>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</si>
  <si>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</si>
  <si>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</si>
  <si>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</si>
  <si>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</si>
  <si>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</si>
  <si>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</si>
  <si>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</si>
  <si>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</si>
  <si>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</si>
  <si>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</si>
  <si>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</si>
  <si>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</si>
  <si>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</si>
  <si>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</si>
  <si>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</si>
  <si>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</si>
  <si>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</si>
  <si>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</si>
  <si>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</si>
  <si>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</si>
  <si>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</si>
  <si>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</si>
  <si>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一般会計</t>
  </si>
  <si>
    <t>水道事業会計</t>
  </si>
  <si>
    <t>介護保険特別会計</t>
  </si>
  <si>
    <t>国民健康保険特別会計</t>
  </si>
  <si>
    <t>下水道事業会計</t>
  </si>
  <si>
    <t>後期高齢者医療特別会計</t>
  </si>
  <si>
    <t>その他会計（赤字）</t>
  </si>
  <si>
    <t>その他会計（黒字）</t>
  </si>
  <si>
    <t>R02</t>
    <phoneticPr fontId="5"/>
  </si>
  <si>
    <t>R03</t>
    <phoneticPr fontId="5"/>
  </si>
  <si>
    <t>R04</t>
    <phoneticPr fontId="5"/>
  </si>
  <si>
    <t>R05</t>
    <phoneticPr fontId="5"/>
  </si>
  <si>
    <t>R06</t>
    <phoneticPr fontId="5"/>
  </si>
  <si>
    <t>那須未来株式会社</t>
    <rPh sb="0" eb="2">
      <t>ナス</t>
    </rPh>
    <rPh sb="2" eb="4">
      <t>ミライ</t>
    </rPh>
    <rPh sb="4" eb="6">
      <t>カブシキ</t>
    </rPh>
    <rPh sb="6" eb="8">
      <t>カイシャ</t>
    </rPh>
    <phoneticPr fontId="2"/>
  </si>
  <si>
    <t>那須町農業公社</t>
    <rPh sb="0" eb="3">
      <t>ナスマチ</t>
    </rPh>
    <rPh sb="3" eb="5">
      <t>ノウギョウ</t>
    </rPh>
    <rPh sb="5" eb="7">
      <t>コウシャ</t>
    </rPh>
    <phoneticPr fontId="2"/>
  </si>
  <si>
    <t>那須地区広域行政事務組合(一般会計)</t>
  </si>
  <si>
    <t>那須地区広域行政事務組合(広域クリーンセンター大田原事業特別会計)</t>
  </si>
  <si>
    <t>広域クリーンセンター大田原事業特別会計</t>
  </si>
  <si>
    <t>那須地区広域行政事務組合(黒羽グリーンオアシス事業特別会計)</t>
    <rPh sb="13" eb="15">
      <t>クロバネ</t>
    </rPh>
    <rPh sb="23" eb="25">
      <t>ジギョウ</t>
    </rPh>
    <rPh sb="25" eb="27">
      <t>トクベツ</t>
    </rPh>
    <rPh sb="27" eb="29">
      <t>カイケイ</t>
    </rPh>
    <phoneticPr fontId="2"/>
  </si>
  <si>
    <t>那須地区広域行政事務組合(那須グリーンネクサス事業特別会計)</t>
    <rPh sb="13" eb="15">
      <t>ナス</t>
    </rPh>
    <phoneticPr fontId="2"/>
  </si>
  <si>
    <t>那須地区消防組合</t>
  </si>
  <si>
    <t>黒磯那須消防組合</t>
  </si>
  <si>
    <t>黒磯那須共同火葬場組合</t>
    <rPh sb="4" eb="6">
      <t>キョウドウ</t>
    </rPh>
    <rPh sb="6" eb="9">
      <t>カソウバ</t>
    </rPh>
    <phoneticPr fontId="2"/>
  </si>
  <si>
    <t>黒磯那須火葬場組合</t>
  </si>
  <si>
    <t>黒磯那須公設地方卸売市場事務組合</t>
    <rPh sb="6" eb="8">
      <t>チホウ</t>
    </rPh>
    <rPh sb="8" eb="10">
      <t>オロシウリ</t>
    </rPh>
    <rPh sb="12" eb="14">
      <t>ジム</t>
    </rPh>
    <phoneticPr fontId="2"/>
  </si>
  <si>
    <t>黒磯那須公設市場組合</t>
  </si>
  <si>
    <t>栃木県市町村総合事務組合(一般会計)</t>
  </si>
  <si>
    <t>栃木県市町村総合事務組合(特別会計)</t>
  </si>
  <si>
    <t>後期高齢者医療広域連合(特別会計)</t>
  </si>
  <si>
    <t>-</t>
    <phoneticPr fontId="2"/>
  </si>
  <si>
    <t>ふるさと那須町応援基金</t>
    <rPh sb="4" eb="7">
      <t>ナスマチ</t>
    </rPh>
    <rPh sb="7" eb="11">
      <t>オウエンキキン</t>
    </rPh>
    <phoneticPr fontId="5"/>
  </si>
  <si>
    <t>公共施設等整備基金</t>
    <rPh sb="0" eb="5">
      <t>コウキョウシセツナド</t>
    </rPh>
    <rPh sb="5" eb="9">
      <t>セイビキキン</t>
    </rPh>
    <phoneticPr fontId="5"/>
  </si>
  <si>
    <t>総合運動公園整備基金</t>
    <rPh sb="0" eb="6">
      <t>ソウゴウウンドウコウエン</t>
    </rPh>
    <rPh sb="6" eb="10">
      <t>セイビキキン</t>
    </rPh>
    <phoneticPr fontId="5"/>
  </si>
  <si>
    <t>ふるさと創生事業基金</t>
    <rPh sb="4" eb="6">
      <t>ソウセイ</t>
    </rPh>
    <rPh sb="6" eb="8">
      <t>ジギョウ</t>
    </rPh>
    <rPh sb="8" eb="10">
      <t>キキン</t>
    </rPh>
    <phoneticPr fontId="5"/>
  </si>
  <si>
    <t>すこやかこども基金</t>
    <rPh sb="7" eb="9">
      <t>キキン</t>
    </rPh>
    <phoneticPr fontId="5"/>
  </si>
  <si>
    <t>栃木県市町村総合事務組合(一般会計)</t>
    <phoneticPr fontId="2"/>
  </si>
  <si>
    <t>栃木県後期高齢者医療広域連合(一般会計)</t>
    <rPh sb="0" eb="3">
      <t>トチギケン</t>
    </rPh>
    <phoneticPr fontId="2"/>
  </si>
  <si>
    <t>栃木県後期高齢者医療広域連合(後期高齢者医療特別会計)</t>
    <rPh sb="15" eb="22">
      <t>コウキコウレイシャイリョウ</t>
    </rPh>
    <rPh sb="22" eb="24">
      <t>トクベツ</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</si>
  <si>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</si>
  <si>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</si>
  <si>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</si>
  <si>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</si>
  <si>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</si>
  <si>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</si>
  <si>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</si>
  <si>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</si>
  <si>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令和６年度の将来負担比率は、前年度から継続して「－」（数値なし）となったものの、実質公債費比率は類似団体を上回っている。経年で比較すると、将来負担比率は減少傾向をたどり、令和５年度から「－」（数値なし）となった一方、実質公債費比率は横ばいで推移している。将来負担比率については、今後も、充当可能基金の維持および起債の抑制によって、現在値の継続を図る。また、実質公債費比率については、類似団体平均を上回る状況にあることから利子負担の軽減を図るため、財政状況を踏まえつつ償還期間の短縮などの対応を行うほか、行財政改革推進プラン等に基づき、地方債発行の抑制や事務事業のさらなる見直しを進めるとともに、財政調整基金等の適正な規模の確保に努め、実質公債費比率の改善を図っていく。</t>
    <rPh sb="14" eb="16">
      <t>ゼンネン</t>
    </rPh>
    <rPh sb="16" eb="17">
      <t>ド</t>
    </rPh>
    <rPh sb="19" eb="21">
      <t>ケイゾク</t>
    </rPh>
    <rPh sb="85" eb="87">
      <t>レイワ</t>
    </rPh>
    <rPh sb="88" eb="90">
      <t>ネンド</t>
    </rPh>
    <rPh sb="127" eb="129">
      <t>ショウライ</t>
    </rPh>
    <rPh sb="129" eb="131">
      <t>フタン</t>
    </rPh>
    <rPh sb="131" eb="133">
      <t>ヒリツ</t>
    </rPh>
    <rPh sb="139" eb="141">
      <t>コンゴ</t>
    </rPh>
    <rPh sb="150" eb="152">
      <t>イジ</t>
    </rPh>
    <rPh sb="165" eb="168">
      <t>ゲンザイチ</t>
    </rPh>
    <rPh sb="169" eb="171">
      <t>ケイゾク</t>
    </rPh>
    <rPh sb="172" eb="173">
      <t>ハカ</t>
    </rPh>
    <rPh sb="191" eb="193">
      <t>ルイジ</t>
    </rPh>
    <rPh sb="193" eb="195">
      <t>ダンタイ</t>
    </rPh>
    <rPh sb="195" eb="197">
      <t>ヘイキン</t>
    </rPh>
    <rPh sb="198" eb="200">
      <t>ウワマワ</t>
    </rPh>
    <rPh sb="201" eb="203">
      <t>ジョウキョウ</t>
    </rPh>
    <phoneticPr fontId="2"/>
  </si>
  <si>
    <t>実質公債費比率</t>
    <phoneticPr fontId="5"/>
  </si>
  <si>
    <t>令和６年度の将来負担比率は、地方債発行の抑制による地方債現在高の減少や、充当可能基金の増加等により、「－」（数値なし）となった。
一方、有形固定資産減価償却率は類似団体平均を上回っており、公共施設等の老朽化対策が十分に進んでいないにもかかわらず、地方債残高など将来に負担する債務が多い状況にあることが要因と考えられる。
今後も行財政改革推進プラン等に基づき、地方債発行額の抑制や事務事業のさらなる見直しを進めるとともに、財政調整基金等の適正な規模の確保を図る。また、公共施設等総合管理計画等に基づき、老朽化した施設の長寿命化や集約・複合化、除却を計画的に推進していく。</t>
    <rPh sb="0" eb="2">
      <t>レイワ</t>
    </rPh>
    <rPh sb="3" eb="5">
      <t>ネンド</t>
    </rPh>
    <rPh sb="6" eb="12">
      <t>ショウライフタンヒリツ</t>
    </rPh>
    <rPh sb="14" eb="17">
      <t>チホウサイ</t>
    </rPh>
    <rPh sb="17" eb="19">
      <t>ハッコウ</t>
    </rPh>
    <rPh sb="20" eb="22">
      <t>ヨクセイ</t>
    </rPh>
    <rPh sb="25" eb="28">
      <t>チホウサイ</t>
    </rPh>
    <rPh sb="28" eb="31">
      <t>ゲンザイダカ</t>
    </rPh>
    <rPh sb="32" eb="34">
      <t>ゲンショウ</t>
    </rPh>
    <rPh sb="36" eb="38">
      <t>ジュウトウ</t>
    </rPh>
    <rPh sb="38" eb="40">
      <t>カノウ</t>
    </rPh>
    <rPh sb="40" eb="42">
      <t>キキン</t>
    </rPh>
    <rPh sb="43" eb="45">
      <t>ゾウカ</t>
    </rPh>
    <rPh sb="45" eb="46">
      <t>トウ</t>
    </rPh>
    <rPh sb="54" eb="56">
      <t>スウチ</t>
    </rPh>
    <rPh sb="65" eb="67">
      <t>イッポウ</t>
    </rPh>
    <rPh sb="68" eb="70">
      <t>ユウケイ</t>
    </rPh>
    <rPh sb="70" eb="74">
      <t>コテイシサン</t>
    </rPh>
    <rPh sb="74" eb="79">
      <t>ゲンカショウキャクリツ</t>
    </rPh>
    <rPh sb="80" eb="84">
      <t>ルイジダンタイ</t>
    </rPh>
    <rPh sb="84" eb="86">
      <t>ヘイキン</t>
    </rPh>
    <rPh sb="87" eb="89">
      <t>ウワマワ</t>
    </rPh>
    <rPh sb="94" eb="99">
      <t>コウキョウシセツトウ</t>
    </rPh>
    <rPh sb="100" eb="103">
      <t>ロウキュウカ</t>
    </rPh>
    <rPh sb="103" eb="105">
      <t>タイサク</t>
    </rPh>
    <rPh sb="106" eb="108">
      <t>ジュウブン</t>
    </rPh>
    <rPh sb="109" eb="110">
      <t>スス</t>
    </rPh>
    <rPh sb="123" eb="128">
      <t>チホウサイザンダカ</t>
    </rPh>
    <rPh sb="130" eb="132">
      <t>ショウライ</t>
    </rPh>
    <rPh sb="133" eb="135">
      <t>フタン</t>
    </rPh>
    <rPh sb="137" eb="139">
      <t>サイム</t>
    </rPh>
    <rPh sb="140" eb="141">
      <t>オオ</t>
    </rPh>
    <rPh sb="142" eb="144">
      <t>ジョウキョウ</t>
    </rPh>
    <rPh sb="150" eb="152">
      <t>ヨウイン</t>
    </rPh>
    <rPh sb="153" eb="154">
      <t>カンガ</t>
    </rPh>
    <rPh sb="160" eb="162">
      <t>コンゴ</t>
    </rPh>
    <rPh sb="163" eb="166">
      <t>ギョウザイセイ</t>
    </rPh>
    <rPh sb="166" eb="168">
      <t>カイカク</t>
    </rPh>
    <rPh sb="168" eb="170">
      <t>スイシン</t>
    </rPh>
    <rPh sb="173" eb="174">
      <t>トウ</t>
    </rPh>
    <rPh sb="175" eb="176">
      <t>モト</t>
    </rPh>
    <rPh sb="179" eb="182">
      <t>チホウサイ</t>
    </rPh>
    <rPh sb="182" eb="185">
      <t>ハッコウガク</t>
    </rPh>
    <rPh sb="186" eb="188">
      <t>ヨクセイ</t>
    </rPh>
    <rPh sb="189" eb="193">
      <t>ジムジギョウ</t>
    </rPh>
    <rPh sb="198" eb="200">
      <t>ミナオ</t>
    </rPh>
    <rPh sb="202" eb="203">
      <t>スス</t>
    </rPh>
    <rPh sb="210" eb="212">
      <t>ザイセイ</t>
    </rPh>
    <rPh sb="212" eb="214">
      <t>チョウセイ</t>
    </rPh>
    <rPh sb="214" eb="216">
      <t>キキン</t>
    </rPh>
    <rPh sb="216" eb="217">
      <t>トウ</t>
    </rPh>
    <rPh sb="218" eb="220">
      <t>テキセイ</t>
    </rPh>
    <rPh sb="221" eb="223">
      <t>キボ</t>
    </rPh>
    <rPh sb="224" eb="226">
      <t>カクホ</t>
    </rPh>
    <rPh sb="227" eb="228">
      <t>ハカ</t>
    </rPh>
    <rPh sb="233" eb="235">
      <t>コウキョウ</t>
    </rPh>
    <rPh sb="235" eb="237">
      <t>シセツ</t>
    </rPh>
    <rPh sb="237" eb="238">
      <t>トウ</t>
    </rPh>
    <rPh sb="238" eb="240">
      <t>ソウゴウ</t>
    </rPh>
    <rPh sb="240" eb="245">
      <t>カンリケイカクトウ</t>
    </rPh>
    <rPh sb="246" eb="247">
      <t>モト</t>
    </rPh>
    <rPh sb="250" eb="253">
      <t>ロウキュウカ</t>
    </rPh>
    <rPh sb="255" eb="257">
      <t>シセツ</t>
    </rPh>
    <rPh sb="258" eb="262">
      <t>チョウジュミョウカ</t>
    </rPh>
    <rPh sb="263" eb="265">
      <t>シュウヤク</t>
    </rPh>
    <rPh sb="266" eb="269">
      <t>フクゴウカ</t>
    </rPh>
    <rPh sb="270" eb="272">
      <t>ジョキャク</t>
    </rPh>
    <rPh sb="273" eb="276">
      <t>ケイカクテキ</t>
    </rPh>
    <rPh sb="277" eb="279">
      <t>スイシン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</si>
</sst>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3298CDB1-D5DD-4ACA-A943-ED59BEE9EFCC}"/>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53895</c:v>
                </c:pt>
                <c:pt idx="1">
                  <c:v>56181</c:v>
                </c:pt>
                <c:pt idx="2">
                  <c:v>47730</c:v>
                </c:pt>
                <c:pt idx="3">
                  <c:v>61921</c:v>
                </c:pt>
                <c:pt idx="4">
                  <c:v>62764</c:v>
                </c:pt>
              </c:numCache>
            </c:numRef>
          </c:val>
          <c:smooth val="0"/>
          <c:extLst>
            <c:ext xmlns:c16="http://schemas.microsoft.com/office/drawing/2014/chart" uri="{C3380CC4-5D6E-409C-BE32-E72D297353CC}">
              <c16:uniqueId val="{00000000-8FF4-427E-94F7-19669F2799B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41952</c:v>
                </c:pt>
                <c:pt idx="1">
                  <c:v>56795</c:v>
                </c:pt>
                <c:pt idx="2">
                  <c:v>37379</c:v>
                </c:pt>
                <c:pt idx="3">
                  <c:v>53728</c:v>
                </c:pt>
                <c:pt idx="4">
                  <c:v>59758</c:v>
                </c:pt>
              </c:numCache>
            </c:numRef>
          </c:val>
          <c:smooth val="0"/>
          <c:extLst>
            <c:ext xmlns:c16="http://schemas.microsoft.com/office/drawing/2014/chart" uri="{C3380CC4-5D6E-409C-BE32-E72D297353CC}">
              <c16:uniqueId val="{00000001-8FF4-427E-94F7-19669F2799B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13.1</c:v>
                </c:pt>
                <c:pt idx="1">
                  <c:v>10.93</c:v>
                </c:pt>
                <c:pt idx="2">
                  <c:v>14.64</c:v>
                </c:pt>
                <c:pt idx="3">
                  <c:v>15</c:v>
                </c:pt>
                <c:pt idx="4">
                  <c:v>14.04</c:v>
                </c:pt>
              </c:numCache>
            </c:numRef>
          </c:val>
          <c:extLst>
            <c:ext xmlns:c16="http://schemas.microsoft.com/office/drawing/2014/chart" uri="{C3380CC4-5D6E-409C-BE32-E72D297353CC}">
              <c16:uniqueId val="{00000000-B15F-43EA-92DC-B30B1A68CE9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16.739999999999998</c:v>
                </c:pt>
                <c:pt idx="1">
                  <c:v>23.8</c:v>
                </c:pt>
                <c:pt idx="2">
                  <c:v>26.51</c:v>
                </c:pt>
                <c:pt idx="3">
                  <c:v>29.81</c:v>
                </c:pt>
                <c:pt idx="4">
                  <c:v>30.03</c:v>
                </c:pt>
              </c:numCache>
            </c:numRef>
          </c:val>
          <c:extLst>
            <c:ext xmlns:c16="http://schemas.microsoft.com/office/drawing/2014/chart" uri="{C3380CC4-5D6E-409C-BE32-E72D297353CC}">
              <c16:uniqueId val="{00000001-B15F-43EA-92DC-B30B1A68CE9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4.82</c:v>
                </c:pt>
                <c:pt idx="1">
                  <c:v>6.24</c:v>
                </c:pt>
                <c:pt idx="2">
                  <c:v>4.93</c:v>
                </c:pt>
                <c:pt idx="3">
                  <c:v>4.12</c:v>
                </c:pt>
                <c:pt idx="4">
                  <c:v>7.0000000000000007E-2</c:v>
                </c:pt>
              </c:numCache>
            </c:numRef>
          </c:val>
          <c:smooth val="0"/>
          <c:extLst>
            <c:ext xmlns:c16="http://schemas.microsoft.com/office/drawing/2014/chart" uri="{C3380CC4-5D6E-409C-BE32-E72D297353CC}">
              <c16:uniqueId val="{00000002-B15F-43EA-92DC-B30B1A68CE9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0.69</c:v>
                </c:pt>
                <c:pt idx="2">
                  <c:v>#N/A</c:v>
                </c:pt>
                <c:pt idx="3">
                  <c:v>1.1299999999999999</c:v>
                </c:pt>
                <c:pt idx="4">
                  <c:v>#N/A</c:v>
                </c:pt>
                <c:pt idx="5">
                  <c:v>1.1299999999999999</c:v>
                </c:pt>
                <c:pt idx="6">
                  <c:v>#N/A</c:v>
                </c:pt>
                <c:pt idx="7">
                  <c:v>1.24</c:v>
                </c:pt>
                <c:pt idx="8">
                  <c:v>0</c:v>
                </c:pt>
                <c:pt idx="9">
                  <c:v>0</c:v>
                </c:pt>
              </c:numCache>
            </c:numRef>
          </c:val>
          <c:extLst>
            <c:ext xmlns:c16="http://schemas.microsoft.com/office/drawing/2014/chart" uri="{C3380CC4-5D6E-409C-BE32-E72D297353CC}">
              <c16:uniqueId val="{00000000-988E-4E82-911E-3FBA8085EE0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88E-4E82-911E-3FBA8085EE0C}"/>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988E-4E82-911E-3FBA8085EE0C}"/>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988E-4E82-911E-3FBA8085EE0C}"/>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0.02</c:v>
                </c:pt>
                <c:pt idx="2">
                  <c:v>#N/A</c:v>
                </c:pt>
                <c:pt idx="3">
                  <c:v>0.02</c:v>
                </c:pt>
                <c:pt idx="4">
                  <c:v>#N/A</c:v>
                </c:pt>
                <c:pt idx="5">
                  <c:v>0.04</c:v>
                </c:pt>
                <c:pt idx="6">
                  <c:v>#N/A</c:v>
                </c:pt>
                <c:pt idx="7">
                  <c:v>2.11</c:v>
                </c:pt>
                <c:pt idx="8">
                  <c:v>#N/A</c:v>
                </c:pt>
                <c:pt idx="9">
                  <c:v>0.1</c:v>
                </c:pt>
              </c:numCache>
            </c:numRef>
          </c:val>
          <c:extLst>
            <c:ext xmlns:c16="http://schemas.microsoft.com/office/drawing/2014/chart" uri="{C3380CC4-5D6E-409C-BE32-E72D297353CC}">
              <c16:uniqueId val="{00000004-988E-4E82-911E-3FBA8085EE0C}"/>
            </c:ext>
          </c:extLst>
        </c:ser>
        <c:ser>
          <c:idx val="5"/>
          <c:order val="5"/>
          <c:tx>
            <c:strRef>
              <c:f>データシート!$A$32</c:f>
              <c:strCache>
                <c:ptCount val="1"/>
                <c:pt idx="0">
                  <c:v>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0.32</c:v>
                </c:pt>
              </c:numCache>
            </c:numRef>
          </c:val>
          <c:extLst>
            <c:ext xmlns:c16="http://schemas.microsoft.com/office/drawing/2014/chart" uri="{C3380CC4-5D6E-409C-BE32-E72D297353CC}">
              <c16:uniqueId val="{00000005-988E-4E82-911E-3FBA8085EE0C}"/>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1.7</c:v>
                </c:pt>
                <c:pt idx="2">
                  <c:v>#N/A</c:v>
                </c:pt>
                <c:pt idx="3">
                  <c:v>1.0900000000000001</c:v>
                </c:pt>
                <c:pt idx="4">
                  <c:v>#N/A</c:v>
                </c:pt>
                <c:pt idx="5">
                  <c:v>1</c:v>
                </c:pt>
                <c:pt idx="6">
                  <c:v>#N/A</c:v>
                </c:pt>
                <c:pt idx="7">
                  <c:v>0.89</c:v>
                </c:pt>
                <c:pt idx="8">
                  <c:v>#N/A</c:v>
                </c:pt>
                <c:pt idx="9">
                  <c:v>0.89</c:v>
                </c:pt>
              </c:numCache>
            </c:numRef>
          </c:val>
          <c:extLst>
            <c:ext xmlns:c16="http://schemas.microsoft.com/office/drawing/2014/chart" uri="{C3380CC4-5D6E-409C-BE32-E72D297353CC}">
              <c16:uniqueId val="{00000006-988E-4E82-911E-3FBA8085EE0C}"/>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2.21</c:v>
                </c:pt>
                <c:pt idx="2">
                  <c:v>#N/A</c:v>
                </c:pt>
                <c:pt idx="3">
                  <c:v>1.54</c:v>
                </c:pt>
                <c:pt idx="4">
                  <c:v>#N/A</c:v>
                </c:pt>
                <c:pt idx="5">
                  <c:v>1.74</c:v>
                </c:pt>
                <c:pt idx="6">
                  <c:v>#N/A</c:v>
                </c:pt>
                <c:pt idx="7">
                  <c:v>0.12</c:v>
                </c:pt>
                <c:pt idx="8">
                  <c:v>#N/A</c:v>
                </c:pt>
                <c:pt idx="9">
                  <c:v>1.56</c:v>
                </c:pt>
              </c:numCache>
            </c:numRef>
          </c:val>
          <c:extLst>
            <c:ext xmlns:c16="http://schemas.microsoft.com/office/drawing/2014/chart" uri="{C3380CC4-5D6E-409C-BE32-E72D297353CC}">
              <c16:uniqueId val="{00000007-988E-4E82-911E-3FBA8085EE0C}"/>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17.57</c:v>
                </c:pt>
                <c:pt idx="2">
                  <c:v>#N/A</c:v>
                </c:pt>
                <c:pt idx="3">
                  <c:v>15.72</c:v>
                </c:pt>
                <c:pt idx="4">
                  <c:v>#N/A</c:v>
                </c:pt>
                <c:pt idx="5">
                  <c:v>13.86</c:v>
                </c:pt>
                <c:pt idx="6">
                  <c:v>#N/A</c:v>
                </c:pt>
                <c:pt idx="7">
                  <c:v>13.15</c:v>
                </c:pt>
                <c:pt idx="8">
                  <c:v>#N/A</c:v>
                </c:pt>
                <c:pt idx="9">
                  <c:v>9.77</c:v>
                </c:pt>
              </c:numCache>
            </c:numRef>
          </c:val>
          <c:extLst>
            <c:ext xmlns:c16="http://schemas.microsoft.com/office/drawing/2014/chart" uri="{C3380CC4-5D6E-409C-BE32-E72D297353CC}">
              <c16:uniqueId val="{00000008-988E-4E82-911E-3FBA8085EE0C}"/>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13.08</c:v>
                </c:pt>
                <c:pt idx="2">
                  <c:v>#N/A</c:v>
                </c:pt>
                <c:pt idx="3">
                  <c:v>10.92</c:v>
                </c:pt>
                <c:pt idx="4">
                  <c:v>#N/A</c:v>
                </c:pt>
                <c:pt idx="5">
                  <c:v>14.63</c:v>
                </c:pt>
                <c:pt idx="6">
                  <c:v>#N/A</c:v>
                </c:pt>
                <c:pt idx="7">
                  <c:v>15</c:v>
                </c:pt>
                <c:pt idx="8">
                  <c:v>#N/A</c:v>
                </c:pt>
                <c:pt idx="9">
                  <c:v>14.04</c:v>
                </c:pt>
              </c:numCache>
            </c:numRef>
          </c:val>
          <c:extLst>
            <c:ext xmlns:c16="http://schemas.microsoft.com/office/drawing/2014/chart" uri="{C3380CC4-5D6E-409C-BE32-E72D297353CC}">
              <c16:uniqueId val="{00000009-988E-4E82-911E-3FBA8085EE0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772</c:v>
                </c:pt>
                <c:pt idx="5">
                  <c:v>750</c:v>
                </c:pt>
                <c:pt idx="8">
                  <c:v>821</c:v>
                </c:pt>
                <c:pt idx="11">
                  <c:v>835</c:v>
                </c:pt>
                <c:pt idx="14">
                  <c:v>794</c:v>
                </c:pt>
              </c:numCache>
            </c:numRef>
          </c:val>
          <c:extLst>
            <c:ext xmlns:c16="http://schemas.microsoft.com/office/drawing/2014/chart" uri="{C3380CC4-5D6E-409C-BE32-E72D297353CC}">
              <c16:uniqueId val="{00000000-508C-4426-8122-92CD6D98B92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1</c:v>
                </c:pt>
              </c:numCache>
            </c:numRef>
          </c:val>
          <c:extLst>
            <c:ext xmlns:c16="http://schemas.microsoft.com/office/drawing/2014/chart" uri="{C3380CC4-5D6E-409C-BE32-E72D297353CC}">
              <c16:uniqueId val="{00000001-508C-4426-8122-92CD6D98B92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c:v>
                </c:pt>
                <c:pt idx="3">
                  <c:v>1</c:v>
                </c:pt>
                <c:pt idx="6">
                  <c:v>0</c:v>
                </c:pt>
                <c:pt idx="9">
                  <c:v>0</c:v>
                </c:pt>
                <c:pt idx="12">
                  <c:v>1</c:v>
                </c:pt>
              </c:numCache>
            </c:numRef>
          </c:val>
          <c:extLst>
            <c:ext xmlns:c16="http://schemas.microsoft.com/office/drawing/2014/chart" uri="{C3380CC4-5D6E-409C-BE32-E72D297353CC}">
              <c16:uniqueId val="{00000002-508C-4426-8122-92CD6D98B92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64</c:v>
                </c:pt>
                <c:pt idx="3">
                  <c:v>56</c:v>
                </c:pt>
                <c:pt idx="6">
                  <c:v>65</c:v>
                </c:pt>
                <c:pt idx="9">
                  <c:v>69</c:v>
                </c:pt>
                <c:pt idx="12">
                  <c:v>89</c:v>
                </c:pt>
              </c:numCache>
            </c:numRef>
          </c:val>
          <c:extLst>
            <c:ext xmlns:c16="http://schemas.microsoft.com/office/drawing/2014/chart" uri="{C3380CC4-5D6E-409C-BE32-E72D297353CC}">
              <c16:uniqueId val="{00000003-508C-4426-8122-92CD6D98B92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152</c:v>
                </c:pt>
                <c:pt idx="3">
                  <c:v>150</c:v>
                </c:pt>
                <c:pt idx="6">
                  <c:v>142</c:v>
                </c:pt>
                <c:pt idx="9">
                  <c:v>109</c:v>
                </c:pt>
                <c:pt idx="12">
                  <c:v>114</c:v>
                </c:pt>
              </c:numCache>
            </c:numRef>
          </c:val>
          <c:extLst>
            <c:ext xmlns:c16="http://schemas.microsoft.com/office/drawing/2014/chart" uri="{C3380CC4-5D6E-409C-BE32-E72D297353CC}">
              <c16:uniqueId val="{00000004-508C-4426-8122-92CD6D98B92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08C-4426-8122-92CD6D98B92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08C-4426-8122-92CD6D98B92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1067</c:v>
                </c:pt>
                <c:pt idx="3">
                  <c:v>1058</c:v>
                </c:pt>
                <c:pt idx="6">
                  <c:v>1142</c:v>
                </c:pt>
                <c:pt idx="9">
                  <c:v>1171</c:v>
                </c:pt>
                <c:pt idx="12">
                  <c:v>1127</c:v>
                </c:pt>
              </c:numCache>
            </c:numRef>
          </c:val>
          <c:extLst>
            <c:ext xmlns:c16="http://schemas.microsoft.com/office/drawing/2014/chart" uri="{C3380CC4-5D6E-409C-BE32-E72D297353CC}">
              <c16:uniqueId val="{00000007-508C-4426-8122-92CD6D98B92B}"/>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512</c:v>
                </c:pt>
                <c:pt idx="2">
                  <c:v>#N/A</c:v>
                </c:pt>
                <c:pt idx="3">
                  <c:v>#N/A</c:v>
                </c:pt>
                <c:pt idx="4">
                  <c:v>515</c:v>
                </c:pt>
                <c:pt idx="5">
                  <c:v>#N/A</c:v>
                </c:pt>
                <c:pt idx="6">
                  <c:v>#N/A</c:v>
                </c:pt>
                <c:pt idx="7">
                  <c:v>528</c:v>
                </c:pt>
                <c:pt idx="8">
                  <c:v>#N/A</c:v>
                </c:pt>
                <c:pt idx="9">
                  <c:v>#N/A</c:v>
                </c:pt>
                <c:pt idx="10">
                  <c:v>514</c:v>
                </c:pt>
                <c:pt idx="11">
                  <c:v>#N/A</c:v>
                </c:pt>
                <c:pt idx="12">
                  <c:v>#N/A</c:v>
                </c:pt>
                <c:pt idx="13">
                  <c:v>538</c:v>
                </c:pt>
                <c:pt idx="14">
                  <c:v>#N/A</c:v>
                </c:pt>
              </c:numCache>
            </c:numRef>
          </c:val>
          <c:smooth val="0"/>
          <c:extLst>
            <c:ext xmlns:c16="http://schemas.microsoft.com/office/drawing/2014/chart" uri="{C3380CC4-5D6E-409C-BE32-E72D297353CC}">
              <c16:uniqueId val="{00000008-508C-4426-8122-92CD6D98B92B}"/>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9573</c:v>
                </c:pt>
                <c:pt idx="5">
                  <c:v>9611</c:v>
                </c:pt>
                <c:pt idx="8">
                  <c:v>9211</c:v>
                </c:pt>
                <c:pt idx="11">
                  <c:v>8833</c:v>
                </c:pt>
                <c:pt idx="14">
                  <c:v>8224</c:v>
                </c:pt>
              </c:numCache>
            </c:numRef>
          </c:val>
          <c:extLst>
            <c:ext xmlns:c16="http://schemas.microsoft.com/office/drawing/2014/chart" uri="{C3380CC4-5D6E-409C-BE32-E72D297353CC}">
              <c16:uniqueId val="{00000000-11E7-4292-B1E7-D4359D1BE68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443</c:v>
                </c:pt>
                <c:pt idx="5">
                  <c:v>208</c:v>
                </c:pt>
                <c:pt idx="8">
                  <c:v>355</c:v>
                </c:pt>
                <c:pt idx="11">
                  <c:v>442</c:v>
                </c:pt>
                <c:pt idx="14">
                  <c:v>535</c:v>
                </c:pt>
              </c:numCache>
            </c:numRef>
          </c:val>
          <c:extLst>
            <c:ext xmlns:c16="http://schemas.microsoft.com/office/drawing/2014/chart" uri="{C3380CC4-5D6E-409C-BE32-E72D297353CC}">
              <c16:uniqueId val="{00000001-11E7-4292-B1E7-D4359D1BE68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3750</c:v>
                </c:pt>
                <c:pt idx="5">
                  <c:v>4807</c:v>
                </c:pt>
                <c:pt idx="8">
                  <c:v>5578</c:v>
                </c:pt>
                <c:pt idx="11">
                  <c:v>6304</c:v>
                </c:pt>
                <c:pt idx="14">
                  <c:v>6638</c:v>
                </c:pt>
              </c:numCache>
            </c:numRef>
          </c:val>
          <c:extLst>
            <c:ext xmlns:c16="http://schemas.microsoft.com/office/drawing/2014/chart" uri="{C3380CC4-5D6E-409C-BE32-E72D297353CC}">
              <c16:uniqueId val="{00000002-11E7-4292-B1E7-D4359D1BE68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1E7-4292-B1E7-D4359D1BE68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1E7-4292-B1E7-D4359D1BE68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1E7-4292-B1E7-D4359D1BE68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1935</c:v>
                </c:pt>
                <c:pt idx="3">
                  <c:v>1912</c:v>
                </c:pt>
                <c:pt idx="6">
                  <c:v>1923</c:v>
                </c:pt>
                <c:pt idx="9">
                  <c:v>2012</c:v>
                </c:pt>
                <c:pt idx="12">
                  <c:v>1805</c:v>
                </c:pt>
              </c:numCache>
            </c:numRef>
          </c:val>
          <c:extLst>
            <c:ext xmlns:c16="http://schemas.microsoft.com/office/drawing/2014/chart" uri="{C3380CC4-5D6E-409C-BE32-E72D297353CC}">
              <c16:uniqueId val="{00000006-11E7-4292-B1E7-D4359D1BE68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675</c:v>
                </c:pt>
                <c:pt idx="3">
                  <c:v>840</c:v>
                </c:pt>
                <c:pt idx="6">
                  <c:v>850</c:v>
                </c:pt>
                <c:pt idx="9">
                  <c:v>863</c:v>
                </c:pt>
                <c:pt idx="12">
                  <c:v>933</c:v>
                </c:pt>
              </c:numCache>
            </c:numRef>
          </c:val>
          <c:extLst>
            <c:ext xmlns:c16="http://schemas.microsoft.com/office/drawing/2014/chart" uri="{C3380CC4-5D6E-409C-BE32-E72D297353CC}">
              <c16:uniqueId val="{00000007-11E7-4292-B1E7-D4359D1BE68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1753</c:v>
                </c:pt>
                <c:pt idx="3">
                  <c:v>1741</c:v>
                </c:pt>
                <c:pt idx="6">
                  <c:v>1638</c:v>
                </c:pt>
                <c:pt idx="9">
                  <c:v>1600</c:v>
                </c:pt>
                <c:pt idx="12">
                  <c:v>1626</c:v>
                </c:pt>
              </c:numCache>
            </c:numRef>
          </c:val>
          <c:extLst>
            <c:ext xmlns:c16="http://schemas.microsoft.com/office/drawing/2014/chart" uri="{C3380CC4-5D6E-409C-BE32-E72D297353CC}">
              <c16:uniqueId val="{00000008-11E7-4292-B1E7-D4359D1BE68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652</c:v>
                </c:pt>
                <c:pt idx="3">
                  <c:v>430</c:v>
                </c:pt>
                <c:pt idx="6">
                  <c:v>416</c:v>
                </c:pt>
                <c:pt idx="9">
                  <c:v>402</c:v>
                </c:pt>
                <c:pt idx="12">
                  <c:v>388</c:v>
                </c:pt>
              </c:numCache>
            </c:numRef>
          </c:val>
          <c:extLst>
            <c:ext xmlns:c16="http://schemas.microsoft.com/office/drawing/2014/chart" uri="{C3380CC4-5D6E-409C-BE32-E72D297353CC}">
              <c16:uniqueId val="{00000009-11E7-4292-B1E7-D4359D1BE68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11709</c:v>
                </c:pt>
                <c:pt idx="3">
                  <c:v>11848</c:v>
                </c:pt>
                <c:pt idx="6">
                  <c:v>11193</c:v>
                </c:pt>
                <c:pt idx="9">
                  <c:v>10623</c:v>
                </c:pt>
                <c:pt idx="12">
                  <c:v>9885</c:v>
                </c:pt>
              </c:numCache>
            </c:numRef>
          </c:val>
          <c:extLst>
            <c:ext xmlns:c16="http://schemas.microsoft.com/office/drawing/2014/chart" uri="{C3380CC4-5D6E-409C-BE32-E72D297353CC}">
              <c16:uniqueId val="{0000000A-11E7-4292-B1E7-D4359D1BE688}"/>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2958</c:v>
                </c:pt>
                <c:pt idx="2">
                  <c:v>#N/A</c:v>
                </c:pt>
                <c:pt idx="3">
                  <c:v>#N/A</c:v>
                </c:pt>
                <c:pt idx="4">
                  <c:v>2144</c:v>
                </c:pt>
                <c:pt idx="5">
                  <c:v>#N/A</c:v>
                </c:pt>
                <c:pt idx="6">
                  <c:v>#N/A</c:v>
                </c:pt>
                <c:pt idx="7">
                  <c:v>876</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11E7-4292-B1E7-D4359D1BE688}"/>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2103</c:v>
                </c:pt>
                <c:pt idx="1">
                  <c:v>2391</c:v>
                </c:pt>
                <c:pt idx="2">
                  <c:v>2453</c:v>
                </c:pt>
              </c:numCache>
            </c:numRef>
          </c:val>
          <c:extLst>
            <c:ext xmlns:c16="http://schemas.microsoft.com/office/drawing/2014/chart" uri="{C3380CC4-5D6E-409C-BE32-E72D297353CC}">
              <c16:uniqueId val="{00000000-F08F-4B90-A0C3-119AE0833E1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552</c:v>
                </c:pt>
                <c:pt idx="1">
                  <c:v>593</c:v>
                </c:pt>
                <c:pt idx="2">
                  <c:v>709</c:v>
                </c:pt>
              </c:numCache>
            </c:numRef>
          </c:val>
          <c:extLst>
            <c:ext xmlns:c16="http://schemas.microsoft.com/office/drawing/2014/chart" uri="{C3380CC4-5D6E-409C-BE32-E72D297353CC}">
              <c16:uniqueId val="{00000001-F08F-4B90-A0C3-119AE0833E1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1471</c:v>
                </c:pt>
                <c:pt idx="1">
                  <c:v>1808</c:v>
                </c:pt>
                <c:pt idx="2">
                  <c:v>2038</c:v>
                </c:pt>
              </c:numCache>
            </c:numRef>
          </c:val>
          <c:extLst>
            <c:ext xmlns:c16="http://schemas.microsoft.com/office/drawing/2014/chart" uri="{C3380CC4-5D6E-409C-BE32-E72D297353CC}">
              <c16:uniqueId val="{00000002-F08F-4B90-A0C3-119AE0833E1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{7D02054F-88FA-4E4E-8271-1FCED1BF7937}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B1DB-421D-83E5-77DBD953669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{1F570538-CF61-47F6-8B8D-A823F3492B07}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1DB-421D-83E5-77DBD953669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{72B04105-7311-4774-8523-24A391C57894}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1DB-421D-83E5-77DBD953669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{62557C30-9758-4AAB-94F5-1A8014505920}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1DB-421D-83E5-77DBD953669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{0A574F1B-4D0F-4C6A-840D-3402B26B2B14}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1DB-421D-83E5-77DBD953669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{3CE2F6CB-C9D2-49BC-97C6-2BB3527F7A14}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B1DB-421D-83E5-77DBD953669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{92759CE7-2573-4FCE-BD30-9277996B8E3D}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B1DB-421D-83E5-77DBD953669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{982881F6-E17E-40DC-8F50-A2D6E1A19C86}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B1DB-421D-83E5-77DBD953669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{9C246EC0-B63B-407F-99B6-C30396693EDC}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B1DB-421D-83E5-77DBD953669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65.3</c:v>
                </c:pt>
                <c:pt idx="8">
                  <c:v>66.8</c:v>
                </c:pt>
                <c:pt idx="16">
                  <c:v>68.5</c:v>
                </c:pt>
                <c:pt idx="24">
                  <c:v>70.2</c:v>
                </c:pt>
                <c:pt idx="32">
                  <c:v>71.7</c:v>
                </c:pt>
              </c:numCache>
            </c:numRef>
          </c:xVal>
          <c:yVal>
            <c:numRef>
              <c:f>公会計指標分析・財政指標組合せ分析表!$BP$51:$DC$51</c:f>
              <c:numCache>
                <c:formatCode>#,##0.0;"▲ "#,##0.0</c:formatCode>
                <c:ptCount val="40"/>
                <c:pt idx="0">
                  <c:v>41.3</c:v>
                </c:pt>
                <c:pt idx="8">
                  <c:v>28.4</c:v>
                </c:pt>
                <c:pt idx="16">
                  <c:v>12.2</c:v>
                </c:pt>
              </c:numCache>
            </c:numRef>
          </c:yVal>
          <c:smooth val="0"/>
          <c:extLst>
            <c:ext xmlns:c16="http://schemas.microsoft.com/office/drawing/2014/chart" uri="{C3380CC4-5D6E-409C-BE32-E72D297353CC}">
              <c16:uniqueId val="{00000009-B1DB-421D-83E5-77DBD953669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{0591F241-69E0-41B2-8BBE-3E3A5B51A85B}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B1DB-421D-83E5-77DBD953669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{1C3AD84E-754B-4ACF-AF40-18598DE4CF78}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1DB-421D-83E5-77DBD953669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{4134B032-36F6-4F3A-97E0-399B7DC2254D}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1DB-421D-83E5-77DBD953669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{1598EA01-EA17-492C-9E57-2C965381CD0B}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1DB-421D-83E5-77DBD953669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{14D18DD4-4290-46D9-AE9C-9ED164EA1FF3}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1DB-421D-83E5-77DBD953669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{AF0ECD98-E7CF-4C80-A991-AE9A97AE4B3D}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B1DB-421D-83E5-77DBD953669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{231133C4-4507-4233-8D44-CE6AEEA7BF70}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B1DB-421D-83E5-77DBD953669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{54871296-7288-48CD-8023-EBE0FE659919}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B1DB-421D-83E5-77DBD953669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{B68A3071-CBEC-44D7-94BD-F97805F5178B}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B1DB-421D-83E5-77DBD953669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62.2</c:v>
                </c:pt>
                <c:pt idx="8">
                  <c:v>63.6</c:v>
                </c:pt>
                <c:pt idx="16">
                  <c:v>64.7</c:v>
                </c:pt>
                <c:pt idx="24">
                  <c:v>66.099999999999994</c:v>
                </c:pt>
                <c:pt idx="32">
                  <c:v>67.7</c:v>
                </c:pt>
              </c:numCache>
            </c:numRef>
          </c:xVal>
          <c:yVal>
            <c:numRef>
              <c:f>公会計指標分析・財政指標組合せ分析表!$BP$55:$DC$55</c:f>
              <c:numCache>
                <c:formatCode>#,##0.0;"▲ "#,##0.0</c:formatCode>
                <c:ptCount val="40"/>
                <c:pt idx="0">
                  <c:v>10.9</c:v>
                </c:pt>
                <c:pt idx="8">
                  <c:v>6.5</c:v>
                </c:pt>
                <c:pt idx="16">
                  <c:v>0</c:v>
                </c:pt>
                <c:pt idx="24">
                  <c:v>0</c:v>
                </c:pt>
                <c:pt idx="32">
                  <c:v>0</c:v>
                </c:pt>
              </c:numCache>
            </c:numRef>
          </c:yVal>
          <c:smooth val="0"/>
          <c:extLst>
            <c:ext xmlns:c16="http://schemas.microsoft.com/office/drawing/2014/chart" uri="{C3380CC4-5D6E-409C-BE32-E72D297353CC}">
              <c16:uniqueId val="{00000013-B1DB-421D-83E5-77DBD9536694}"/>
            </c:ext>
          </c:extLst>
        </c:ser>
        <c:dLbls>
          <c:showLegendKey val="0"/>
          <c:showVal val="1"/>
          <c:showCatName val="0"/>
          <c:showSerName val="0"/>
          <c:showPercent val="0"/>
          <c:showBubbleSize val="0"/>
        </c:dLbls>
        <c:axId val="46179840"/>
        <c:axId val="46181760"/>
      </c:scatterChart>
      <c:valAx>
        <c:axId val="46179840"/>
        <c:scaling>
          <c:orientation val="maxMin"/>
          <c:max val="69"/>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{E25AC00E-5A8F-402B-B80B-1D9C9042334F}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13A3-4828-AA0F-DBE7DFA2379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{F7B3992A-1348-427C-A9FE-0F3A174F54F3}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3A3-4828-AA0F-DBE7DFA2379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{FA0CF13C-7E63-49E8-8133-AD2A195FB127}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3A3-4828-AA0F-DBE7DFA2379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{6286A2EB-562E-4CDB-BFA8-0974056BE8FB}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3A3-4828-AA0F-DBE7DFA2379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{E99998F9-E4D7-47FD-A909-6754FE21BFA6}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3A3-4828-AA0F-DBE7DFA23794}"/>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{DC239CBC-D48D-46A2-810D-2ED6EFC0B9F8}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13A3-4828-AA0F-DBE7DFA23794}"/>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{E9422003-B904-4476-93DC-94CCADF9A594}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13A3-4828-AA0F-DBE7DFA23794}"/>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{C096A269-9DC4-43CE-9BE3-0AA1D3BE6FF4}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13A3-4828-AA0F-DBE7DFA23794}"/>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{FEEEAB18-51FE-48FC-B021-275D1BF61307}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13A3-4828-AA0F-DBE7DFA2379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6.9</c:v>
                </c:pt>
                <c:pt idx="8">
                  <c:v>6.9</c:v>
                </c:pt>
                <c:pt idx="16">
                  <c:v>7.1</c:v>
                </c:pt>
                <c:pt idx="24">
                  <c:v>7.1</c:v>
                </c:pt>
                <c:pt idx="32">
                  <c:v>7.2</c:v>
                </c:pt>
              </c:numCache>
            </c:numRef>
          </c:xVal>
          <c:yVal>
            <c:numRef>
              <c:f>公会計指標分析・財政指標組合せ分析表!$BP$73:$DC$73</c:f>
              <c:numCache>
                <c:formatCode>#,##0.0;"▲ "#,##0.0</c:formatCode>
                <c:ptCount val="40"/>
                <c:pt idx="0">
                  <c:v>41.3</c:v>
                </c:pt>
                <c:pt idx="8">
                  <c:v>28.4</c:v>
                </c:pt>
                <c:pt idx="16">
                  <c:v>12.2</c:v>
                </c:pt>
              </c:numCache>
            </c:numRef>
          </c:yVal>
          <c:smooth val="0"/>
          <c:extLst>
            <c:ext xmlns:c16="http://schemas.microsoft.com/office/drawing/2014/chart" uri="{C3380CC4-5D6E-409C-BE32-E72D297353CC}">
              <c16:uniqueId val="{00000009-13A3-4828-AA0F-DBE7DFA2379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{D60CFF6D-6E1E-489D-A87C-1C2DBD7985A2}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13A3-4828-AA0F-DBE7DFA2379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{A1CF3314-331F-4457-8B22-A22DCFC8C2D0}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3A3-4828-AA0F-DBE7DFA2379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{42F50FA6-1266-45A1-894B-07273917E794}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3A3-4828-AA0F-DBE7DFA2379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{3A209951-FECE-4A95-9EE6-780BEFA81DFC}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3A3-4828-AA0F-DBE7DFA2379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{166DBE70-74F2-4846-AF05-5106106FE0A8}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3A3-4828-AA0F-DBE7DFA23794}"/>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{97C666D1-7597-4E37-B83F-E344A3AC7FE0}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13A3-4828-AA0F-DBE7DFA23794}"/>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{DEEA8AEF-2B2F-44E1-B2F6-515853CF5B85}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13A3-4828-AA0F-DBE7DFA23794}"/>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{BAF2068A-E461-4478-B432-72ADDC6AA0B2}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13A3-4828-AA0F-DBE7DFA23794}"/>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{C3C40431-DBB9-4629-A760-EDA4F68D9AD2}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13A3-4828-AA0F-DBE7DFA2379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5.9</c:v>
                </c:pt>
                <c:pt idx="8">
                  <c:v>5.9</c:v>
                </c:pt>
                <c:pt idx="16">
                  <c:v>6.1</c:v>
                </c:pt>
                <c:pt idx="24">
                  <c:v>6.5</c:v>
                </c:pt>
                <c:pt idx="32">
                  <c:v>6.6</c:v>
                </c:pt>
              </c:numCache>
            </c:numRef>
          </c:xVal>
          <c:yVal>
            <c:numRef>
              <c:f>公会計指標分析・財政指標組合せ分析表!$BP$77:$DC$77</c:f>
              <c:numCache>
                <c:formatCode>#,##0.0;"▲ "#,##0.0</c:formatCode>
                <c:ptCount val="40"/>
                <c:pt idx="0">
                  <c:v>10.9</c:v>
                </c:pt>
                <c:pt idx="8">
                  <c:v>6.5</c:v>
                </c:pt>
                <c:pt idx="16">
                  <c:v>0</c:v>
                </c:pt>
                <c:pt idx="24">
                  <c:v>0</c:v>
                </c:pt>
                <c:pt idx="32">
                  <c:v>0</c:v>
                </c:pt>
              </c:numCache>
            </c:numRef>
          </c:yVal>
          <c:smooth val="0"/>
          <c:extLst>
            <c:ext xmlns:c16="http://schemas.microsoft.com/office/drawing/2014/chart" uri="{C3380CC4-5D6E-409C-BE32-E72D297353CC}">
              <c16:uniqueId val="{00000013-13A3-4828-AA0F-DBE7DFA23794}"/>
            </c:ext>
          </c:extLst>
        </c:ser>
        <c:dLbls>
          <c:showLegendKey val="0"/>
          <c:showVal val="1"/>
          <c:showCatName val="0"/>
          <c:showSerName val="0"/>
          <c:showPercent val="0"/>
          <c:showBubbleSize val="0"/>
        </c:dLbls>
        <c:axId val="84219776"/>
        <c:axId val="84234240"/>
      </c:scatterChart>
      <c:valAx>
        <c:axId val="84219776"/>
        <c:scaling>
          <c:orientation val="maxMin"/>
          <c:max val="8"/>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栃木県那須町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23,697
23,120
372.34
16,737,378
15,530,510
1,147,063
8,169,071
9,884,711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a:t>
          </a:r>
          <a:r>
            <a:rPr kumimoji="1" lang="en-US" altLang="ja-JP" sz="1300">
              <a:latin typeface="ＭＳ Ｐゴシック" panose="020B0600070205080204" pitchFamily="50" charset="-128"/>
              <a:ea typeface="ＭＳ Ｐゴシック" panose="020B0600070205080204" pitchFamily="50" charset="-128"/>
            </a:rPr>
            <a:t>(0.71)</a:t>
          </a:r>
          <a:r>
            <a:rPr kumimoji="1" lang="ja-JP" altLang="en-US" sz="1300">
              <a:latin typeface="ＭＳ Ｐゴシック" panose="020B0600070205080204" pitchFamily="50" charset="-128"/>
              <a:ea typeface="ＭＳ Ｐゴシック" panose="020B0600070205080204" pitchFamily="50" charset="-128"/>
            </a:rPr>
            <a:t>を</a:t>
          </a:r>
          <a:r>
            <a:rPr kumimoji="1" lang="en-US" altLang="ja-JP" sz="1300">
              <a:latin typeface="ＭＳ Ｐゴシック" panose="020B0600070205080204" pitchFamily="50" charset="-128"/>
              <a:ea typeface="ＭＳ Ｐゴシック" panose="020B0600070205080204" pitchFamily="50" charset="-128"/>
            </a:rPr>
            <a:t>0.03</a:t>
          </a:r>
          <a:r>
            <a:rPr kumimoji="1" lang="ja-JP" altLang="en-US" sz="1300">
              <a:latin typeface="ＭＳ Ｐゴシック" panose="020B0600070205080204" pitchFamily="50" charset="-128"/>
              <a:ea typeface="ＭＳ Ｐゴシック" panose="020B0600070205080204" pitchFamily="50" charset="-128"/>
            </a:rPr>
            <a:t>ポイント下回り、前年度</a:t>
          </a:r>
          <a:r>
            <a:rPr kumimoji="1" lang="en-US" altLang="ja-JP" sz="1300">
              <a:latin typeface="ＭＳ Ｐゴシック" panose="020B0600070205080204" pitchFamily="50" charset="-128"/>
              <a:ea typeface="ＭＳ Ｐゴシック" panose="020B0600070205080204" pitchFamily="50" charset="-128"/>
            </a:rPr>
            <a:t>(0.69)</a:t>
          </a:r>
          <a:r>
            <a:rPr kumimoji="1" lang="ja-JP" altLang="en-US" sz="1300">
              <a:latin typeface="ＭＳ Ｐゴシック" panose="020B0600070205080204" pitchFamily="50" charset="-128"/>
              <a:ea typeface="ＭＳ Ｐゴシック" panose="020B0600070205080204" pitchFamily="50" charset="-128"/>
            </a:rPr>
            <a:t>からも</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ポイント低下している。これは、人口減少による税収減と、高齢化や介護サービス需要の増加などが主な要因と考えられる。</a:t>
          </a:r>
        </a:p>
        <a:p>
          <a:r>
            <a:rPr kumimoji="1" lang="ja-JP" altLang="en-US" sz="1300">
              <a:latin typeface="ＭＳ Ｐゴシック" panose="020B0600070205080204" pitchFamily="50" charset="-128"/>
              <a:ea typeface="ＭＳ Ｐゴシック" panose="020B0600070205080204" pitchFamily="50" charset="-128"/>
            </a:rPr>
            <a:t>　町内には大型事業所は少ないものの、宿泊・レジャー施設や別荘が多く、固定資産税など一定の財源は確保できている。しかし、土地評価額の下落や別荘の新築件数の減少が見られるため、移住・定住や二地域居住の促進、徴収強化などにより、安定した歳入確保に取り組む必要があ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91722</xdr:rowOff>
    </xdr:from>
    <xdr:to>
      <xdr:col>23</xdr:col>
      <xdr:colOff>133350</xdr:colOff>
      <xdr:row>45</xdr:row>
      <xdr:rowOff>60678</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435372"/>
          <a:ext cx="0" cy="13405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32755</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48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60678</xdr:rowOff>
    </xdr:from>
    <xdr:to>
      <xdr:col>24</xdr:col>
      <xdr:colOff>12700</xdr:colOff>
      <xdr:row>45</xdr:row>
      <xdr:rowOff>60678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75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6649</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7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91722</xdr:rowOff>
    </xdr:from>
    <xdr:to>
      <xdr:col>24</xdr:col>
      <xdr:colOff>12700</xdr:colOff>
      <xdr:row>37</xdr:row>
      <xdr:rowOff>91722</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435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65617</xdr:rowOff>
    </xdr:from>
    <xdr:to>
      <xdr:col>23</xdr:col>
      <xdr:colOff>133350</xdr:colOff>
      <xdr:row>42</xdr:row>
      <xdr:rowOff>79022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266517"/>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4532</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0339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159455</xdr:rowOff>
    </xdr:from>
    <xdr:to>
      <xdr:col>23</xdr:col>
      <xdr:colOff>184150</xdr:colOff>
      <xdr:row>42</xdr:row>
      <xdr:rowOff>89605</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38805</xdr:rowOff>
    </xdr:from>
    <xdr:to>
      <xdr:col>19</xdr:col>
      <xdr:colOff>133350</xdr:colOff>
      <xdr:row>42</xdr:row>
      <xdr:rowOff>65617</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239705"/>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14817</xdr:rowOff>
    </xdr:from>
    <xdr:to>
      <xdr:col>19</xdr:col>
      <xdr:colOff>184150</xdr:colOff>
      <xdr:row>42</xdr:row>
      <xdr:rowOff>116417</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101194</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3020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170039</xdr:rowOff>
    </xdr:from>
    <xdr:to>
      <xdr:col>15</xdr:col>
      <xdr:colOff>82550</xdr:colOff>
      <xdr:row>42</xdr:row>
      <xdr:rowOff>38805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199489"/>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1411</xdr:rowOff>
    </xdr:from>
    <xdr:to>
      <xdr:col>15</xdr:col>
      <xdr:colOff>133350</xdr:colOff>
      <xdr:row>42</xdr:row>
      <xdr:rowOff>103011</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87788</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288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143228</xdr:rowOff>
    </xdr:from>
    <xdr:to>
      <xdr:col>11</xdr:col>
      <xdr:colOff>31750</xdr:colOff>
      <xdr:row>41</xdr:row>
      <xdr:rowOff>170039</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172678"/>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159455</xdr:rowOff>
    </xdr:from>
    <xdr:to>
      <xdr:col>11</xdr:col>
      <xdr:colOff>82550</xdr:colOff>
      <xdr:row>42</xdr:row>
      <xdr:rowOff>89605</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74382</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27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20760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28222</xdr:rowOff>
    </xdr:from>
    <xdr:to>
      <xdr:col>23</xdr:col>
      <xdr:colOff>184150</xdr:colOff>
      <xdr:row>42</xdr:row>
      <xdr:rowOff>129822</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22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299</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201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14817</xdr:rowOff>
    </xdr:from>
    <xdr:to>
      <xdr:col>19</xdr:col>
      <xdr:colOff>184150</xdr:colOff>
      <xdr:row>42</xdr:row>
      <xdr:rowOff>116417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126594</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9845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159455</xdr:rowOff>
    </xdr:from>
    <xdr:to>
      <xdr:col>15</xdr:col>
      <xdr:colOff>133350</xdr:colOff>
      <xdr:row>42</xdr:row>
      <xdr:rowOff>89605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18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99782</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119239</xdr:rowOff>
    </xdr:from>
    <xdr:to>
      <xdr:col>11</xdr:col>
      <xdr:colOff>82550</xdr:colOff>
      <xdr:row>42</xdr:row>
      <xdr:rowOff>49389</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14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59566</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917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92428</xdr:rowOff>
    </xdr:from>
    <xdr:to>
      <xdr:col>7</xdr:col>
      <xdr:colOff>31750</xdr:colOff>
      <xdr:row>42</xdr:row>
      <xdr:rowOff>22578</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121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32755</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890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50">
              <a:latin typeface="ＭＳ Ｐゴシック" panose="020B0600070205080204" pitchFamily="50" charset="-128"/>
              <a:ea typeface="ＭＳ Ｐゴシック" panose="020B0600070205080204" pitchFamily="50" charset="-128"/>
            </a:rPr>
            <a:t>　経常収支比率は前年度</a:t>
          </a:r>
          <a:r>
            <a:rPr kumimoji="1" lang="en-US" altLang="ja-JP" sz="1250">
              <a:latin typeface="ＭＳ Ｐゴシック" panose="020B0600070205080204" pitchFamily="50" charset="-128"/>
              <a:ea typeface="ＭＳ Ｐゴシック" panose="020B0600070205080204" pitchFamily="50" charset="-128"/>
            </a:rPr>
            <a:t>(90.9</a:t>
          </a:r>
          <a:r>
            <a:rPr kumimoji="1" lang="ja-JP" altLang="en-US" sz="1250">
              <a:latin typeface="ＭＳ Ｐゴシック" panose="020B0600070205080204" pitchFamily="50" charset="-128"/>
              <a:ea typeface="ＭＳ Ｐゴシック" panose="020B0600070205080204" pitchFamily="50" charset="-128"/>
            </a:rPr>
            <a:t>％</a:t>
          </a:r>
          <a:r>
            <a:rPr kumimoji="1" lang="en-US" altLang="ja-JP" sz="1250">
              <a:latin typeface="ＭＳ Ｐゴシック" panose="020B0600070205080204" pitchFamily="50" charset="-128"/>
              <a:ea typeface="ＭＳ Ｐゴシック" panose="020B0600070205080204" pitchFamily="50" charset="-128"/>
            </a:rPr>
            <a:t>)</a:t>
          </a:r>
          <a:r>
            <a:rPr kumimoji="1" lang="ja-JP" altLang="en-US" sz="1250">
              <a:latin typeface="ＭＳ Ｐゴシック" panose="020B0600070205080204" pitchFamily="50" charset="-128"/>
              <a:ea typeface="ＭＳ Ｐゴシック" panose="020B0600070205080204" pitchFamily="50" charset="-128"/>
            </a:rPr>
            <a:t>から</a:t>
          </a:r>
          <a:r>
            <a:rPr kumimoji="1" lang="en-US" altLang="ja-JP" sz="1250">
              <a:latin typeface="ＭＳ Ｐゴシック" panose="020B0600070205080204" pitchFamily="50" charset="-128"/>
              <a:ea typeface="ＭＳ Ｐゴシック" panose="020B0600070205080204" pitchFamily="50" charset="-128"/>
            </a:rPr>
            <a:t>3.9</a:t>
          </a:r>
          <a:r>
            <a:rPr kumimoji="1" lang="ja-JP" altLang="en-US" sz="1250">
              <a:latin typeface="ＭＳ Ｐゴシック" panose="020B0600070205080204" pitchFamily="50" charset="-128"/>
              <a:ea typeface="ＭＳ Ｐゴシック" panose="020B0600070205080204" pitchFamily="50" charset="-128"/>
            </a:rPr>
            <a:t>ポイント改善し</a:t>
          </a:r>
          <a:r>
            <a:rPr kumimoji="1" lang="en-US" altLang="ja-JP" sz="1250">
              <a:latin typeface="ＭＳ Ｐゴシック" panose="020B0600070205080204" pitchFamily="50" charset="-128"/>
              <a:ea typeface="ＭＳ Ｐゴシック" panose="020B0600070205080204" pitchFamily="50" charset="-128"/>
            </a:rPr>
            <a:t>87.0</a:t>
          </a:r>
          <a:r>
            <a:rPr kumimoji="1" lang="ja-JP" altLang="en-US" sz="1250">
              <a:latin typeface="ＭＳ Ｐゴシック" panose="020B0600070205080204" pitchFamily="50" charset="-128"/>
              <a:ea typeface="ＭＳ Ｐゴシック" panose="020B0600070205080204" pitchFamily="50" charset="-128"/>
            </a:rPr>
            <a:t>％となり、類似団体平均（</a:t>
          </a:r>
          <a:r>
            <a:rPr kumimoji="1" lang="en-US" altLang="ja-JP" sz="1250">
              <a:latin typeface="ＭＳ Ｐゴシック" panose="020B0600070205080204" pitchFamily="50" charset="-128"/>
              <a:ea typeface="ＭＳ Ｐゴシック" panose="020B0600070205080204" pitchFamily="50" charset="-128"/>
            </a:rPr>
            <a:t>87.8</a:t>
          </a:r>
          <a:r>
            <a:rPr kumimoji="1" lang="ja-JP" altLang="en-US" sz="1250">
              <a:latin typeface="ＭＳ Ｐゴシック" panose="020B0600070205080204" pitchFamily="50" charset="-128"/>
              <a:ea typeface="ＭＳ Ｐゴシック" panose="020B0600070205080204" pitchFamily="50" charset="-128"/>
            </a:rPr>
            <a:t>％）を下回った。分母の経常一般財源は地方交付税等の増により増加し、分子の経常経費充当一般財源は、ふるさと納税充当額の増加に伴う物件費・補助費等の減少により縮減したことが、比率改善の要因である。</a:t>
          </a:r>
        </a:p>
        <a:p>
          <a:r>
            <a:rPr kumimoji="1" lang="ja-JP" altLang="en-US" sz="1250">
              <a:latin typeface="ＭＳ Ｐゴシック" panose="020B0600070205080204" pitchFamily="50" charset="-128"/>
              <a:ea typeface="ＭＳ Ｐゴシック" panose="020B0600070205080204" pitchFamily="50" charset="-128"/>
            </a:rPr>
            <a:t>　今後は「行財政改革推進プラン」に基づき、歳出削減と事務事業の優先度の精査を進め、優先度の低い事業の廃止・縮小を計画的に進める。併せて、ふるさと納税や宿泊税などによる収入確保にも取り組み、財政構造の硬直化緩和と持続的な財政健全化を図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3810</xdr:rowOff>
    </xdr:from>
    <xdr:to>
      <xdr:col>23</xdr:col>
      <xdr:colOff>133350</xdr:colOff>
      <xdr:row>66</xdr:row>
      <xdr:rowOff>2117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119360"/>
          <a:ext cx="0" cy="11984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145644</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289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2117</xdr:rowOff>
    </xdr:from>
    <xdr:to>
      <xdr:col>24</xdr:col>
      <xdr:colOff>12700</xdr:colOff>
      <xdr:row>66</xdr:row>
      <xdr:rowOff>2117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317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90187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86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3810</xdr:rowOff>
    </xdr:from>
    <xdr:to>
      <xdr:col>24</xdr:col>
      <xdr:colOff>12700</xdr:colOff>
      <xdr:row>59</xdr:row>
      <xdr:rowOff>3810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11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44450</xdr:rowOff>
    </xdr:from>
    <xdr:to>
      <xdr:col>23</xdr:col>
      <xdr:colOff>133350</xdr:colOff>
      <xdr:row>63</xdr:row>
      <xdr:rowOff>29845</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0674350"/>
          <a:ext cx="838200" cy="156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169350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6278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25823</xdr:rowOff>
    </xdr:from>
    <xdr:to>
      <xdr:col>23</xdr:col>
      <xdr:colOff>184150</xdr:colOff>
      <xdr:row>62</xdr:row>
      <xdr:rowOff>127423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9737</xdr:rowOff>
    </xdr:from>
    <xdr:to>
      <xdr:col>19</xdr:col>
      <xdr:colOff>133350</xdr:colOff>
      <xdr:row>63</xdr:row>
      <xdr:rowOff>29845</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811087"/>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5715</xdr:rowOff>
    </xdr:from>
    <xdr:to>
      <xdr:col>19</xdr:col>
      <xdr:colOff>184150</xdr:colOff>
      <xdr:row>62</xdr:row>
      <xdr:rowOff>107315</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63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117492</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4044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79163</xdr:rowOff>
    </xdr:from>
    <xdr:to>
      <xdr:col>15</xdr:col>
      <xdr:colOff>82550</xdr:colOff>
      <xdr:row>63</xdr:row>
      <xdr:rowOff>9737</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537613"/>
          <a:ext cx="889000" cy="273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5715</xdr:rowOff>
    </xdr:from>
    <xdr:to>
      <xdr:col>15</xdr:col>
      <xdr:colOff>133350</xdr:colOff>
      <xdr:row>62</xdr:row>
      <xdr:rowOff>107315</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63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117492</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404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79163</xdr:rowOff>
    </xdr:from>
    <xdr:to>
      <xdr:col>11</xdr:col>
      <xdr:colOff>31750</xdr:colOff>
      <xdr:row>63</xdr:row>
      <xdr:rowOff>13758</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537613"/>
          <a:ext cx="889000" cy="277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36406</xdr:rowOff>
    </xdr:from>
    <xdr:to>
      <xdr:col>11</xdr:col>
      <xdr:colOff>82550</xdr:colOff>
      <xdr:row>61</xdr:row>
      <xdr:rowOff>138006</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494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122783</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58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45931</xdr:rowOff>
    </xdr:from>
    <xdr:to>
      <xdr:col>7</xdr:col>
      <xdr:colOff>31750</xdr:colOff>
      <xdr:row>62</xdr:row>
      <xdr:rowOff>147531</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675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157708</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444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165100</xdr:rowOff>
    </xdr:from>
    <xdr:to>
      <xdr:col>23</xdr:col>
      <xdr:colOff>184150</xdr:colOff>
      <xdr:row>62</xdr:row>
      <xdr:rowOff>95250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62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10177</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46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150495</xdr:rowOff>
    </xdr:from>
    <xdr:to>
      <xdr:col>19</xdr:col>
      <xdr:colOff>184150</xdr:colOff>
      <xdr:row>63</xdr:row>
      <xdr:rowOff>80645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780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65422</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866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130387</xdr:rowOff>
    </xdr:from>
    <xdr:to>
      <xdr:col>15</xdr:col>
      <xdr:colOff>133350</xdr:colOff>
      <xdr:row>63</xdr:row>
      <xdr:rowOff>60537</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76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45314</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846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28363</xdr:rowOff>
    </xdr:from>
    <xdr:to>
      <xdr:col>11</xdr:col>
      <xdr:colOff>82550</xdr:colOff>
      <xdr:row>61</xdr:row>
      <xdr:rowOff>129963</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486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140140</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255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134408</xdr:rowOff>
    </xdr:from>
    <xdr:to>
      <xdr:col>7</xdr:col>
      <xdr:colOff>31750</xdr:colOff>
      <xdr:row>63</xdr:row>
      <xdr:rowOff>64558</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764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49335</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850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[204,886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人口１人当たりの人件費・物件費等決算額は</a:t>
          </a:r>
          <a:r>
            <a:rPr kumimoji="1" lang="en-US" altLang="ja-JP" sz="1300">
              <a:latin typeface="ＭＳ Ｐゴシック" panose="020B0600070205080204" pitchFamily="50" charset="-128"/>
              <a:ea typeface="ＭＳ Ｐゴシック" panose="020B0600070205080204" pitchFamily="50" charset="-128"/>
            </a:rPr>
            <a:t>204,886</a:t>
          </a:r>
          <a:r>
            <a:rPr kumimoji="1" lang="ja-JP" altLang="en-US" sz="1300">
              <a:latin typeface="ＭＳ Ｐゴシック" panose="020B0600070205080204" pitchFamily="50" charset="-128"/>
              <a:ea typeface="ＭＳ Ｐゴシック" panose="020B0600070205080204" pitchFamily="50" charset="-128"/>
            </a:rPr>
            <a:t>千円であり、類似団体の平均</a:t>
          </a:r>
          <a:r>
            <a:rPr kumimoji="1" lang="en-US" altLang="ja-JP" sz="1300">
              <a:latin typeface="ＭＳ Ｐゴシック" panose="020B0600070205080204" pitchFamily="50" charset="-128"/>
              <a:ea typeface="ＭＳ Ｐゴシック" panose="020B0600070205080204" pitchFamily="50" charset="-128"/>
            </a:rPr>
            <a:t>(164,195</a:t>
          </a:r>
          <a:r>
            <a:rPr kumimoji="1" lang="ja-JP" altLang="en-US" sz="1300">
              <a:latin typeface="ＭＳ Ｐゴシック" panose="020B0600070205080204" pitchFamily="50" charset="-128"/>
              <a:ea typeface="ＭＳ Ｐゴシック" panose="020B0600070205080204" pitchFamily="50" charset="-128"/>
            </a:rPr>
            <a:t>千円</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と比較して約</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倍となっている。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この要因として、本町は広大な面積に居住区域が点在しているため、効率的な行政サービスの提供が難しいことや、公共施設の数が多いことが挙げられる。特に、「ごみ収集費」や「スクールバス運行費」の負担が大きく、これらの効率化・最適化を進めることが重要である。また、公共施設の適正化については、「公共施設等総合管理計画」に基づき、計画的に推進していく。 </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50693</xdr:rowOff>
    </xdr:from>
    <xdr:to>
      <xdr:col>23</xdr:col>
      <xdr:colOff>133350</xdr:colOff>
      <xdr:row>89</xdr:row>
      <xdr:rowOff>145222</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38143"/>
          <a:ext cx="0" cy="14661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117299</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76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145222</xdr:rowOff>
    </xdr:from>
    <xdr:to>
      <xdr:col>24</xdr:col>
      <xdr:colOff>12700</xdr:colOff>
      <xdr:row>89</xdr:row>
      <xdr:rowOff>145222</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404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137070</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81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105,910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50693</xdr:rowOff>
    </xdr:from>
    <xdr:to>
      <xdr:col>24</xdr:col>
      <xdr:colOff>12700</xdr:colOff>
      <xdr:row>81</xdr:row>
      <xdr:rowOff>50693</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38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85</xdr:row>
      <xdr:rowOff>105897</xdr:rowOff>
    </xdr:from>
    <xdr:to>
      <xdr:col>23</xdr:col>
      <xdr:colOff>133350</xdr:colOff>
      <xdr:row>86</xdr:row>
      <xdr:rowOff>148760</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679147"/>
          <a:ext cx="838200" cy="214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64637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294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48110</xdr:rowOff>
    </xdr:from>
    <xdr:to>
      <xdr:col>23</xdr:col>
      <xdr:colOff>184150</xdr:colOff>
      <xdr:row>84</xdr:row>
      <xdr:rowOff>149710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449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85</xdr:row>
      <xdr:rowOff>105897</xdr:rowOff>
    </xdr:from>
    <xdr:to>
      <xdr:col>19</xdr:col>
      <xdr:colOff>133350</xdr:colOff>
      <xdr:row>85</xdr:row>
      <xdr:rowOff>164706</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4679147"/>
          <a:ext cx="889000" cy="58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154032</xdr:rowOff>
    </xdr:from>
    <xdr:to>
      <xdr:col>19</xdr:col>
      <xdr:colOff>184150</xdr:colOff>
      <xdr:row>84</xdr:row>
      <xdr:rowOff>84182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38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94359</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1532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85</xdr:row>
      <xdr:rowOff>164706</xdr:rowOff>
    </xdr:from>
    <xdr:to>
      <xdr:col>15</xdr:col>
      <xdr:colOff>82550</xdr:colOff>
      <xdr:row>86</xdr:row>
      <xdr:rowOff>8333</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flipV="1">
          <a:off x="2336800" y="14737956"/>
          <a:ext cx="889000" cy="15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126447</xdr:rowOff>
    </xdr:from>
    <xdr:to>
      <xdr:col>15</xdr:col>
      <xdr:colOff>133350</xdr:colOff>
      <xdr:row>84</xdr:row>
      <xdr:rowOff>56597</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356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66774</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1256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85</xdr:row>
      <xdr:rowOff>58466</xdr:rowOff>
    </xdr:from>
    <xdr:to>
      <xdr:col>11</xdr:col>
      <xdr:colOff>31750</xdr:colOff>
      <xdr:row>86</xdr:row>
      <xdr:rowOff>8333</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631716"/>
          <a:ext cx="889000" cy="121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62956</xdr:rowOff>
    </xdr:from>
    <xdr:to>
      <xdr:col>11</xdr:col>
      <xdr:colOff>82550</xdr:colOff>
      <xdr:row>83</xdr:row>
      <xdr:rowOff>164556</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293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3283</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062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142539</xdr:rowOff>
    </xdr:from>
    <xdr:to>
      <xdr:col>7</xdr:col>
      <xdr:colOff>31750</xdr:colOff>
      <xdr:row>83</xdr:row>
      <xdr:rowOff>72689</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20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82866</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970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86</xdr:row>
      <xdr:rowOff>97960</xdr:rowOff>
    </xdr:from>
    <xdr:to>
      <xdr:col>23</xdr:col>
      <xdr:colOff>184150</xdr:colOff>
      <xdr:row>87</xdr:row>
      <xdr:rowOff>28110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8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86</xdr:row>
      <xdr:rowOff>70037</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814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85</xdr:row>
      <xdr:rowOff>55097</xdr:rowOff>
    </xdr:from>
    <xdr:to>
      <xdr:col>19</xdr:col>
      <xdr:colOff>184150</xdr:colOff>
      <xdr:row>85</xdr:row>
      <xdr:rowOff>156697</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628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141474</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7147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85</xdr:row>
      <xdr:rowOff>113906</xdr:rowOff>
    </xdr:from>
    <xdr:to>
      <xdr:col>15</xdr:col>
      <xdr:colOff>133350</xdr:colOff>
      <xdr:row>86</xdr:row>
      <xdr:rowOff>44056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687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86</xdr:row>
      <xdr:rowOff>28833</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773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85</xdr:row>
      <xdr:rowOff>128983</xdr:rowOff>
    </xdr:from>
    <xdr:to>
      <xdr:col>11</xdr:col>
      <xdr:colOff>82550</xdr:colOff>
      <xdr:row>86</xdr:row>
      <xdr:rowOff>59133</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702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86</xdr:row>
      <xdr:rowOff>43910</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788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85</xdr:row>
      <xdr:rowOff>7666</xdr:rowOff>
    </xdr:from>
    <xdr:to>
      <xdr:col>7</xdr:col>
      <xdr:colOff>31750</xdr:colOff>
      <xdr:row>85</xdr:row>
      <xdr:rowOff>109266</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580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85</xdr:row>
      <xdr:rowOff>94043</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667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a:t>
          </a:r>
          <a:r>
            <a:rPr kumimoji="1" lang="en-US" altLang="ja-JP" sz="1300">
              <a:latin typeface="ＭＳ Ｐゴシック" panose="020B0600070205080204" pitchFamily="50" charset="-128"/>
              <a:ea typeface="ＭＳ Ｐゴシック" panose="020B0600070205080204" pitchFamily="50" charset="-128"/>
            </a:rPr>
            <a:t>(97.2)</a:t>
          </a:r>
          <a:r>
            <a:rPr kumimoji="1" lang="ja-JP" altLang="en-US" sz="1300">
              <a:latin typeface="ＭＳ Ｐゴシック" panose="020B0600070205080204" pitchFamily="50" charset="-128"/>
              <a:ea typeface="ＭＳ Ｐゴシック" panose="020B0600070205080204" pitchFamily="50" charset="-128"/>
            </a:rPr>
            <a:t>を</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ポイント下回る</a:t>
          </a:r>
          <a:r>
            <a:rPr kumimoji="1" lang="en-US" altLang="ja-JP" sz="1300">
              <a:latin typeface="ＭＳ Ｐゴシック" panose="020B0600070205080204" pitchFamily="50" charset="-128"/>
              <a:ea typeface="ＭＳ Ｐゴシック" panose="020B0600070205080204" pitchFamily="50" charset="-128"/>
            </a:rPr>
            <a:t>96.3</a:t>
          </a:r>
          <a:r>
            <a:rPr kumimoji="1" lang="ja-JP" altLang="en-US" sz="1300">
              <a:latin typeface="ＭＳ Ｐゴシック" panose="020B0600070205080204" pitchFamily="50" charset="-128"/>
              <a:ea typeface="ＭＳ Ｐゴシック" panose="020B0600070205080204" pitchFamily="50" charset="-128"/>
            </a:rPr>
            <a:t>となっている。</a:t>
          </a:r>
        </a:p>
        <a:p>
          <a:r>
            <a:rPr kumimoji="1" lang="ja-JP" altLang="en-US" sz="1300">
              <a:latin typeface="ＭＳ Ｐゴシック" panose="020B0600070205080204" pitchFamily="50" charset="-128"/>
              <a:ea typeface="ＭＳ Ｐゴシック" panose="020B0600070205080204" pitchFamily="50" charset="-128"/>
            </a:rPr>
            <a:t>　全国町村平均</a:t>
          </a:r>
          <a:r>
            <a:rPr kumimoji="1" lang="en-US" altLang="ja-JP" sz="1300">
              <a:latin typeface="ＭＳ Ｐゴシック" panose="020B0600070205080204" pitchFamily="50" charset="-128"/>
              <a:ea typeface="ＭＳ Ｐゴシック" panose="020B0600070205080204" pitchFamily="50" charset="-128"/>
            </a:rPr>
            <a:t>(96.4)</a:t>
          </a:r>
          <a:r>
            <a:rPr kumimoji="1" lang="ja-JP" altLang="en-US" sz="1300">
              <a:latin typeface="ＭＳ Ｐゴシック" panose="020B0600070205080204" pitchFamily="50" charset="-128"/>
              <a:ea typeface="ＭＳ Ｐゴシック" panose="020B0600070205080204" pitchFamily="50" charset="-128"/>
            </a:rPr>
            <a:t>とほぼ同水準で推移していることから、現行水準を維持しつつ、引き続き給与の適正化に努める。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64559</xdr:rowOff>
    </xdr:from>
    <xdr:to>
      <xdr:col>81</xdr:col>
      <xdr:colOff>44450</xdr:colOff>
      <xdr:row>90</xdr:row>
      <xdr:rowOff>79375</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780559"/>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51452</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481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79375</xdr:rowOff>
    </xdr:from>
    <xdr:to>
      <xdr:col>81</xdr:col>
      <xdr:colOff>133350</xdr:colOff>
      <xdr:row>90</xdr:row>
      <xdr:rowOff>79375</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509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150936</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524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64559</xdr:rowOff>
    </xdr:from>
    <xdr:to>
      <xdr:col>81</xdr:col>
      <xdr:colOff>133350</xdr:colOff>
      <xdr:row>80</xdr:row>
      <xdr:rowOff>64559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780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92075</xdr:rowOff>
    </xdr:from>
    <xdr:to>
      <xdr:col>81</xdr:col>
      <xdr:colOff>44450</xdr:colOff>
      <xdr:row>86</xdr:row>
      <xdr:rowOff>21166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4665325"/>
          <a:ext cx="838200" cy="10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22877</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76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50800</xdr:rowOff>
    </xdr:from>
    <xdr:to>
      <xdr:col>81</xdr:col>
      <xdr:colOff>95250</xdr:colOff>
      <xdr:row>86</xdr:row>
      <xdr:rowOff>152400</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152400</xdr:rowOff>
    </xdr:from>
    <xdr:to>
      <xdr:col>77</xdr:col>
      <xdr:colOff>44450</xdr:colOff>
      <xdr:row>86</xdr:row>
      <xdr:rowOff>21166</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4725650"/>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50800</xdr:rowOff>
    </xdr:from>
    <xdr:to>
      <xdr:col>77</xdr:col>
      <xdr:colOff>95250</xdr:colOff>
      <xdr:row>86</xdr:row>
      <xdr:rowOff>152400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137177</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88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152400</xdr:rowOff>
    </xdr:from>
    <xdr:to>
      <xdr:col>72</xdr:col>
      <xdr:colOff>203200</xdr:colOff>
      <xdr:row>86</xdr:row>
      <xdr:rowOff>21166</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4725650"/>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70909</xdr:rowOff>
    </xdr:from>
    <xdr:to>
      <xdr:col>73</xdr:col>
      <xdr:colOff>44450</xdr:colOff>
      <xdr:row>87</xdr:row>
      <xdr:rowOff>1059</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815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157286</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901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1059</xdr:rowOff>
    </xdr:from>
    <xdr:to>
      <xdr:col>68</xdr:col>
      <xdr:colOff>152400</xdr:colOff>
      <xdr:row>86</xdr:row>
      <xdr:rowOff>21166</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4745759"/>
          <a:ext cx="889000" cy="20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111125</xdr:rowOff>
    </xdr:from>
    <xdr:to>
      <xdr:col>68</xdr:col>
      <xdr:colOff>203200</xdr:colOff>
      <xdr:row>87</xdr:row>
      <xdr:rowOff>41275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85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26052</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94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91016</xdr:rowOff>
    </xdr:from>
    <xdr:to>
      <xdr:col>64</xdr:col>
      <xdr:colOff>152400</xdr:colOff>
      <xdr:row>87</xdr:row>
      <xdr:rowOff>21166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83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5943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922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41275</xdr:rowOff>
    </xdr:from>
    <xdr:to>
      <xdr:col>81</xdr:col>
      <xdr:colOff>95250</xdr:colOff>
      <xdr:row>85</xdr:row>
      <xdr:rowOff>142875</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61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57802</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459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141816</xdr:rowOff>
    </xdr:from>
    <xdr:to>
      <xdr:col>77</xdr:col>
      <xdr:colOff>95250</xdr:colOff>
      <xdr:row>86</xdr:row>
      <xdr:rowOff>71966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715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82143</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4839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101600</xdr:rowOff>
    </xdr:from>
    <xdr:to>
      <xdr:col>73</xdr:col>
      <xdr:colOff>44450</xdr:colOff>
      <xdr:row>86</xdr:row>
      <xdr:rowOff>31750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41927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141816</xdr:rowOff>
    </xdr:from>
    <xdr:to>
      <xdr:col>68</xdr:col>
      <xdr:colOff>203200</xdr:colOff>
      <xdr:row>86</xdr:row>
      <xdr:rowOff>71966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715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82143</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483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121709</xdr:rowOff>
    </xdr:from>
    <xdr:to>
      <xdr:col>64</xdr:col>
      <xdr:colOff>152400</xdr:colOff>
      <xdr:row>86</xdr:row>
      <xdr:rowOff>51859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694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62036</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4638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人当たりの職員数は</a:t>
          </a:r>
          <a:r>
            <a:rPr kumimoji="1" lang="en-US" altLang="ja-JP" sz="1300">
              <a:latin typeface="ＭＳ Ｐゴシック" panose="020B0600070205080204" pitchFamily="50" charset="-128"/>
              <a:ea typeface="ＭＳ Ｐゴシック" panose="020B0600070205080204" pitchFamily="50" charset="-128"/>
            </a:rPr>
            <a:t>10.63</a:t>
          </a:r>
          <a:r>
            <a:rPr kumimoji="1" lang="ja-JP" altLang="en-US" sz="1300">
              <a:latin typeface="ＭＳ Ｐゴシック" panose="020B0600070205080204" pitchFamily="50" charset="-128"/>
              <a:ea typeface="ＭＳ Ｐゴシック" panose="020B0600070205080204" pitchFamily="50" charset="-128"/>
            </a:rPr>
            <a:t>人で、前年度</a:t>
          </a:r>
          <a:r>
            <a:rPr kumimoji="1" lang="en-US" altLang="ja-JP" sz="1300">
              <a:latin typeface="ＭＳ Ｐゴシック" panose="020B0600070205080204" pitchFamily="50" charset="-128"/>
              <a:ea typeface="ＭＳ Ｐゴシック" panose="020B0600070205080204" pitchFamily="50" charset="-128"/>
            </a:rPr>
            <a:t>(10.50</a:t>
          </a:r>
          <a:r>
            <a:rPr kumimoji="1" lang="ja-JP" altLang="en-US" sz="1300">
              <a:latin typeface="ＭＳ Ｐゴシック" panose="020B0600070205080204" pitchFamily="50" charset="-128"/>
              <a:ea typeface="ＭＳ Ｐゴシック" panose="020B0600070205080204" pitchFamily="50" charset="-128"/>
            </a:rPr>
            <a:t>人）から</a:t>
          </a:r>
          <a:r>
            <a:rPr kumimoji="1" lang="en-US" altLang="ja-JP" sz="1300">
              <a:latin typeface="ＭＳ Ｐゴシック" panose="020B0600070205080204" pitchFamily="50" charset="-128"/>
              <a:ea typeface="ＭＳ Ｐゴシック" panose="020B0600070205080204" pitchFamily="50" charset="-128"/>
            </a:rPr>
            <a:t>0.13</a:t>
          </a:r>
          <a:r>
            <a:rPr kumimoji="1" lang="ja-JP" altLang="en-US" sz="1300">
              <a:latin typeface="ＭＳ Ｐゴシック" panose="020B0600070205080204" pitchFamily="50" charset="-128"/>
              <a:ea typeface="ＭＳ Ｐゴシック" panose="020B0600070205080204" pitchFamily="50" charset="-128"/>
            </a:rPr>
            <a:t>ポイント増加し、類似団体平均</a:t>
          </a:r>
          <a:r>
            <a:rPr kumimoji="1" lang="en-US" altLang="ja-JP" sz="1300">
              <a:latin typeface="ＭＳ Ｐゴシック" panose="020B0600070205080204" pitchFamily="50" charset="-128"/>
              <a:ea typeface="ＭＳ Ｐゴシック" panose="020B0600070205080204" pitchFamily="50" charset="-128"/>
            </a:rPr>
            <a:t>(7.91</a:t>
          </a:r>
          <a:r>
            <a:rPr kumimoji="1" lang="ja-JP" altLang="en-US" sz="1300">
              <a:latin typeface="ＭＳ Ｐゴシック" panose="020B0600070205080204" pitchFamily="50" charset="-128"/>
              <a:ea typeface="ＭＳ Ｐゴシック" panose="020B0600070205080204" pitchFamily="50" charset="-128"/>
            </a:rPr>
            <a:t>人</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を</a:t>
          </a:r>
          <a:r>
            <a:rPr kumimoji="1" lang="en-US" altLang="ja-JP" sz="1300">
              <a:latin typeface="ＭＳ Ｐゴシック" panose="020B0600070205080204" pitchFamily="50" charset="-128"/>
              <a:ea typeface="ＭＳ Ｐゴシック" panose="020B0600070205080204" pitchFamily="50" charset="-128"/>
            </a:rPr>
            <a:t>2.72</a:t>
          </a:r>
          <a:r>
            <a:rPr kumimoji="1" lang="ja-JP" altLang="en-US" sz="1300">
              <a:latin typeface="ＭＳ Ｐゴシック" panose="020B0600070205080204" pitchFamily="50" charset="-128"/>
              <a:ea typeface="ＭＳ Ｐゴシック" panose="020B0600070205080204" pitchFamily="50" charset="-128"/>
            </a:rPr>
            <a:t>ポイント上回っている。この増加は、高度化・多様化する行政需要に対応するため、必要な職員を確保したことによるものである。</a:t>
          </a:r>
        </a:p>
        <a:p>
          <a:r>
            <a:rPr kumimoji="1" lang="ja-JP" altLang="en-US" sz="1300">
              <a:latin typeface="ＭＳ Ｐゴシック" panose="020B0600070205080204" pitchFamily="50" charset="-128"/>
              <a:ea typeface="ＭＳ Ｐゴシック" panose="020B0600070205080204" pitchFamily="50" charset="-128"/>
            </a:rPr>
            <a:t>　今後も「行財政改革推進プラン」に基づき、効果的かつ効率的な人員配置を進めるとともに、職員定数の一層の適正化に取り組む。</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170090</xdr:rowOff>
    </xdr:from>
    <xdr:to>
      <xdr:col>81</xdr:col>
      <xdr:colOff>44450</xdr:colOff>
      <xdr:row>68</xdr:row>
      <xdr:rowOff>74023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114190"/>
          <a:ext cx="0" cy="161843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68</xdr:row>
      <xdr:rowOff>46100</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704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74023</xdr:rowOff>
    </xdr:from>
    <xdr:to>
      <xdr:col>81</xdr:col>
      <xdr:colOff>133350</xdr:colOff>
      <xdr:row>68</xdr:row>
      <xdr:rowOff>74023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732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85017</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57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170090</xdr:rowOff>
    </xdr:from>
    <xdr:to>
      <xdr:col>81</xdr:col>
      <xdr:colOff>133350</xdr:colOff>
      <xdr:row>58</xdr:row>
      <xdr:rowOff>170090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114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64</xdr:row>
      <xdr:rowOff>80735</xdr:rowOff>
    </xdr:from>
    <xdr:to>
      <xdr:col>81</xdr:col>
      <xdr:colOff>44450</xdr:colOff>
      <xdr:row>64</xdr:row>
      <xdr:rowOff>103142</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1053535"/>
          <a:ext cx="838200" cy="22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114408</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014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97881</xdr:rowOff>
    </xdr:from>
    <xdr:to>
      <xdr:col>81</xdr:col>
      <xdr:colOff>95250</xdr:colOff>
      <xdr:row>62</xdr:row>
      <xdr:rowOff>28031</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56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64</xdr:row>
      <xdr:rowOff>66947</xdr:rowOff>
    </xdr:from>
    <xdr:to>
      <xdr:col>77</xdr:col>
      <xdr:colOff>44450</xdr:colOff>
      <xdr:row>64</xdr:row>
      <xdr:rowOff>80735</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1039747"/>
          <a:ext cx="889000" cy="13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104775</xdr:rowOff>
    </xdr:from>
    <xdr:to>
      <xdr:col>77</xdr:col>
      <xdr:colOff>95250</xdr:colOff>
      <xdr:row>62</xdr:row>
      <xdr:rowOff>34925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56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45102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3321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64</xdr:row>
      <xdr:rowOff>66947</xdr:rowOff>
    </xdr:from>
    <xdr:to>
      <xdr:col>72</xdr:col>
      <xdr:colOff>203200</xdr:colOff>
      <xdr:row>64</xdr:row>
      <xdr:rowOff>75565</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flipV="1">
          <a:off x="14401800" y="11039747"/>
          <a:ext cx="889000" cy="8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80645</xdr:rowOff>
    </xdr:from>
    <xdr:to>
      <xdr:col>73</xdr:col>
      <xdr:colOff>44450</xdr:colOff>
      <xdr:row>62</xdr:row>
      <xdr:rowOff>10795</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53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20972</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307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64</xdr:row>
      <xdr:rowOff>60053</xdr:rowOff>
    </xdr:from>
    <xdr:to>
      <xdr:col>68</xdr:col>
      <xdr:colOff>152400</xdr:colOff>
      <xdr:row>64</xdr:row>
      <xdr:rowOff>75565</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1032853"/>
          <a:ext cx="889000" cy="15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70303</xdr:rowOff>
    </xdr:from>
    <xdr:to>
      <xdr:col>68</xdr:col>
      <xdr:colOff>203200</xdr:colOff>
      <xdr:row>62</xdr:row>
      <xdr:rowOff>453</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528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10630</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2976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25491</xdr:rowOff>
    </xdr:from>
    <xdr:to>
      <xdr:col>64</xdr:col>
      <xdr:colOff>152400</xdr:colOff>
      <xdr:row>61</xdr:row>
      <xdr:rowOff>127091</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83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137268</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2528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64</xdr:row>
      <xdr:rowOff>52342</xdr:rowOff>
    </xdr:from>
    <xdr:to>
      <xdr:col>81</xdr:col>
      <xdr:colOff>95250</xdr:colOff>
      <xdr:row>64</xdr:row>
      <xdr:rowOff>153942</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1025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64</xdr:row>
      <xdr:rowOff>24419</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997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64</xdr:row>
      <xdr:rowOff>29935</xdr:rowOff>
    </xdr:from>
    <xdr:to>
      <xdr:col>77</xdr:col>
      <xdr:colOff>95250</xdr:colOff>
      <xdr:row>64</xdr:row>
      <xdr:rowOff>131535</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1002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116312</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10891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64</xdr:row>
      <xdr:rowOff>16147</xdr:rowOff>
    </xdr:from>
    <xdr:to>
      <xdr:col>73</xdr:col>
      <xdr:colOff>44450</xdr:colOff>
      <xdr:row>64</xdr:row>
      <xdr:rowOff>117747</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988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64</xdr:row>
      <xdr:rowOff>102524</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1075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64</xdr:row>
      <xdr:rowOff>24765</xdr:rowOff>
    </xdr:from>
    <xdr:to>
      <xdr:col>68</xdr:col>
      <xdr:colOff>203200</xdr:colOff>
      <xdr:row>64</xdr:row>
      <xdr:rowOff>126365</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997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64</xdr:row>
      <xdr:rowOff>111142</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1083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64</xdr:row>
      <xdr:rowOff>9253</xdr:rowOff>
    </xdr:from>
    <xdr:to>
      <xdr:col>64</xdr:col>
      <xdr:colOff>152400</xdr:colOff>
      <xdr:row>64</xdr:row>
      <xdr:rowOff>110853</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982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64</xdr:row>
      <xdr:rowOff>95630</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1068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実質公債費比率は</a:t>
          </a:r>
          <a:r>
            <a:rPr kumimoji="1" lang="en-US" altLang="ja-JP" sz="1300">
              <a:latin typeface="ＭＳ Ｐゴシック" panose="020B0600070205080204" pitchFamily="50" charset="-128"/>
              <a:ea typeface="ＭＳ Ｐゴシック" panose="020B0600070205080204" pitchFamily="50" charset="-128"/>
            </a:rPr>
            <a:t>7.2</a:t>
          </a:r>
          <a:r>
            <a:rPr kumimoji="1" lang="ja-JP" altLang="en-US" sz="1300">
              <a:latin typeface="ＭＳ Ｐゴシック" panose="020B0600070205080204" pitchFamily="50" charset="-128"/>
              <a:ea typeface="ＭＳ Ｐゴシック" panose="020B0600070205080204" pitchFamily="50" charset="-128"/>
            </a:rPr>
            <a:t>％で前年度</a:t>
          </a:r>
          <a:r>
            <a:rPr kumimoji="1" lang="en-US" altLang="ja-JP" sz="1300">
              <a:latin typeface="ＭＳ Ｐゴシック" panose="020B0600070205080204" pitchFamily="50" charset="-128"/>
              <a:ea typeface="ＭＳ Ｐゴシック" panose="020B0600070205080204" pitchFamily="50" charset="-128"/>
            </a:rPr>
            <a:t>(7.1</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と同水準にとどまったものの、類似団体平均</a:t>
          </a:r>
          <a:r>
            <a:rPr kumimoji="1" lang="en-US" altLang="ja-JP" sz="1300">
              <a:latin typeface="ＭＳ Ｐゴシック" panose="020B0600070205080204" pitchFamily="50" charset="-128"/>
              <a:ea typeface="ＭＳ Ｐゴシック" panose="020B0600070205080204" pitchFamily="50" charset="-128"/>
            </a:rPr>
            <a:t>(6.6</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を</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ポイント上回っている。</a:t>
          </a:r>
        </a:p>
        <a:p>
          <a:r>
            <a:rPr kumimoji="1" lang="ja-JP" altLang="en-US" sz="1300">
              <a:latin typeface="ＭＳ Ｐゴシック" panose="020B0600070205080204" pitchFamily="50" charset="-128"/>
              <a:ea typeface="ＭＳ Ｐゴシック" panose="020B0600070205080204" pitchFamily="50" charset="-128"/>
            </a:rPr>
            <a:t>　今後は、「公共施設等総合管理計画」に基づき、公共施設等の長寿命化・更新・縮小・廃止を計画的に進めるとともに、事業の優先度を的確に把握し、大規模投資の実施時期を整理することが求められる。さらに、計画的な基金積立を進め、起債への依存を抑制することで、実質公債費比率を類似団体平均水準まで引き下げることを目指す。</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4" name="公債費負担の状況グラフ枠">
          <a:extLst>
            <a:ext uri="{FF2B5EF4-FFF2-40B4-BE49-F238E27FC236}">
              <a16:creationId xmlns:a16="http://schemas.microsoft.com/office/drawing/2014/main" id="{00000000-0008-0000-0300-000076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108204</xdr:rowOff>
    </xdr:from>
    <xdr:to>
      <xdr:col>81</xdr:col>
      <xdr:colOff>44450</xdr:colOff>
      <xdr:row>45</xdr:row>
      <xdr:rowOff>99822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7018000" y="6280404"/>
          <a:ext cx="0" cy="15346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71899</xdr:rowOff>
    </xdr:from>
    <xdr:ext cx="762000" cy="259045"/>
    <xdr:sp macro="" textlink="">
      <xdr:nvSpPr>
        <xdr:cNvPr id="376" name="公債費負担の状況最小値テキスト">
          <a:extLst>
            <a:ext uri="{FF2B5EF4-FFF2-40B4-BE49-F238E27FC236}">
              <a16:creationId xmlns:a16="http://schemas.microsoft.com/office/drawing/2014/main" id="{00000000-0008-0000-0300-000078010000}"/>
            </a:ext>
          </a:extLst>
        </xdr:cNvPr>
        <xdr:cNvSpPr txBox="1"/>
      </xdr:nvSpPr>
      <xdr:spPr>
        <a:xfrm>
          <a:off x="17106900" y="7787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99822</xdr:rowOff>
    </xdr:from>
    <xdr:to>
      <xdr:col>81</xdr:col>
      <xdr:colOff>133350</xdr:colOff>
      <xdr:row>45</xdr:row>
      <xdr:rowOff>99822</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7815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23131</xdr:rowOff>
    </xdr:from>
    <xdr:ext cx="762000" cy="259045"/>
    <xdr:sp macro="" textlink="">
      <xdr:nvSpPr>
        <xdr:cNvPr id="378" name="公債費負担の状況最大値テキスト">
          <a:extLst>
            <a:ext uri="{FF2B5EF4-FFF2-40B4-BE49-F238E27FC236}">
              <a16:creationId xmlns:a16="http://schemas.microsoft.com/office/drawing/2014/main" id="{00000000-0008-0000-0300-00007A010000}"/>
            </a:ext>
          </a:extLst>
        </xdr:cNvPr>
        <xdr:cNvSpPr txBox="1"/>
      </xdr:nvSpPr>
      <xdr:spPr>
        <a:xfrm>
          <a:off x="17106900" y="6023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108204</xdr:rowOff>
    </xdr:from>
    <xdr:to>
      <xdr:col>81</xdr:col>
      <xdr:colOff>133350</xdr:colOff>
      <xdr:row>36</xdr:row>
      <xdr:rowOff>108204</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929100" y="6280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88392</xdr:rowOff>
    </xdr:from>
    <xdr:to>
      <xdr:col>81</xdr:col>
      <xdr:colOff>44450</xdr:colOff>
      <xdr:row>40</xdr:row>
      <xdr:rowOff>98044</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179800" y="6946392"/>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5859</xdr:rowOff>
    </xdr:from>
    <xdr:ext cx="762000" cy="259045"/>
    <xdr:sp macro="" textlink="">
      <xdr:nvSpPr>
        <xdr:cNvPr id="381" name="公債費負担の状況平均値テキスト">
          <a:extLst>
            <a:ext uri="{FF2B5EF4-FFF2-40B4-BE49-F238E27FC236}">
              <a16:creationId xmlns:a16="http://schemas.microsoft.com/office/drawing/2014/main" id="{00000000-0008-0000-0300-00007D010000}"/>
            </a:ext>
          </a:extLst>
        </xdr:cNvPr>
        <xdr:cNvSpPr txBox="1"/>
      </xdr:nvSpPr>
      <xdr:spPr>
        <a:xfrm>
          <a:off x="17106900" y="6692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160782</xdr:rowOff>
    </xdr:from>
    <xdr:to>
      <xdr:col>81</xdr:col>
      <xdr:colOff>95250</xdr:colOff>
      <xdr:row>40</xdr:row>
      <xdr:rowOff>90932</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967200" y="684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88392</xdr:rowOff>
    </xdr:from>
    <xdr:to>
      <xdr:col>77</xdr:col>
      <xdr:colOff>44450</xdr:colOff>
      <xdr:row>40</xdr:row>
      <xdr:rowOff>88392</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5290800" y="69463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151130</xdr:rowOff>
    </xdr:from>
    <xdr:to>
      <xdr:col>77</xdr:col>
      <xdr:colOff>95250</xdr:colOff>
      <xdr:row>40</xdr:row>
      <xdr:rowOff>81280</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61290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91457</xdr:rowOff>
    </xdr:from>
    <xdr:ext cx="7366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5798800" y="6606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69088</xdr:rowOff>
    </xdr:from>
    <xdr:to>
      <xdr:col>72</xdr:col>
      <xdr:colOff>203200</xdr:colOff>
      <xdr:row>40</xdr:row>
      <xdr:rowOff>88392</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4401800" y="6927088"/>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112522</xdr:rowOff>
    </xdr:from>
    <xdr:to>
      <xdr:col>73</xdr:col>
      <xdr:colOff>44450</xdr:colOff>
      <xdr:row>40</xdr:row>
      <xdr:rowOff>42672</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5240000" y="6799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52849</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4909800" y="656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69088</xdr:rowOff>
    </xdr:from>
    <xdr:to>
      <xdr:col>68</xdr:col>
      <xdr:colOff>152400</xdr:colOff>
      <xdr:row>40</xdr:row>
      <xdr:rowOff>69088</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3512800" y="692708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93218</xdr:rowOff>
    </xdr:from>
    <xdr:to>
      <xdr:col>68</xdr:col>
      <xdr:colOff>203200</xdr:colOff>
      <xdr:row>40</xdr:row>
      <xdr:rowOff>23368</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4351000" y="67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33545</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020800" y="6548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93218</xdr:rowOff>
    </xdr:from>
    <xdr:to>
      <xdr:col>64</xdr:col>
      <xdr:colOff>152400</xdr:colOff>
      <xdr:row>40</xdr:row>
      <xdr:rowOff>23368</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3462000" y="67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33545</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131800" y="6548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47244</xdr:rowOff>
    </xdr:from>
    <xdr:to>
      <xdr:col>81</xdr:col>
      <xdr:colOff>95250</xdr:colOff>
      <xdr:row>40</xdr:row>
      <xdr:rowOff>148844</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967200" y="6905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19321</xdr:rowOff>
    </xdr:from>
    <xdr:ext cx="762000" cy="259045"/>
    <xdr:sp macro="" textlink="">
      <xdr:nvSpPr>
        <xdr:cNvPr id="400" name="公債費負担の状況該当値テキスト">
          <a:extLst>
            <a:ext uri="{FF2B5EF4-FFF2-40B4-BE49-F238E27FC236}">
              <a16:creationId xmlns:a16="http://schemas.microsoft.com/office/drawing/2014/main" id="{00000000-0008-0000-0300-000090010000}"/>
            </a:ext>
          </a:extLst>
        </xdr:cNvPr>
        <xdr:cNvSpPr txBox="1"/>
      </xdr:nvSpPr>
      <xdr:spPr>
        <a:xfrm>
          <a:off x="17106900" y="6877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37592</xdr:rowOff>
    </xdr:from>
    <xdr:to>
      <xdr:col>77</xdr:col>
      <xdr:colOff>95250</xdr:colOff>
      <xdr:row>40</xdr:row>
      <xdr:rowOff>139192</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6129000" y="689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123969</xdr:rowOff>
    </xdr:from>
    <xdr:ext cx="7366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798800" y="69819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37592</xdr:rowOff>
    </xdr:from>
    <xdr:to>
      <xdr:col>73</xdr:col>
      <xdr:colOff>44450</xdr:colOff>
      <xdr:row>40</xdr:row>
      <xdr:rowOff>139192</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5240000" y="689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123969</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909800" y="6981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18288</xdr:rowOff>
    </xdr:from>
    <xdr:to>
      <xdr:col>68</xdr:col>
      <xdr:colOff>203200</xdr:colOff>
      <xdr:row>40</xdr:row>
      <xdr:rowOff>119888</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4351000" y="6876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104665</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020800" y="6962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18288</xdr:rowOff>
    </xdr:from>
    <xdr:to>
      <xdr:col>64</xdr:col>
      <xdr:colOff>152400</xdr:colOff>
      <xdr:row>40</xdr:row>
      <xdr:rowOff>119888</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3462000" y="6876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104665</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131800" y="6962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債発行の抑制による残高の減少に加え、決算剰余金を中心とした積立、ふるさと納税額の増加、さらに普通交付税の追加交付分の積立による充当可能基金の増加が寄与し、前年度に引き続き類似団体平均と同値の</a:t>
          </a:r>
          <a:r>
            <a:rPr kumimoji="1" lang="en-US" altLang="ja-JP" sz="1300">
              <a:latin typeface="ＭＳ Ｐゴシック" panose="020B0600070205080204" pitchFamily="50" charset="-128"/>
              <a:ea typeface="ＭＳ Ｐゴシック" panose="020B0600070205080204" pitchFamily="50" charset="-128"/>
            </a:rPr>
            <a:t>0.0(</a:t>
          </a:r>
          <a:r>
            <a:rPr kumimoji="1" lang="ja-JP" altLang="en-US" sz="1300">
              <a:latin typeface="ＭＳ Ｐゴシック" panose="020B0600070205080204" pitchFamily="50" charset="-128"/>
              <a:ea typeface="ＭＳ Ｐゴシック" panose="020B0600070205080204" pitchFamily="50" charset="-128"/>
            </a:rPr>
            <a:t>数値なし</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を維持した。</a:t>
          </a:r>
        </a:p>
        <a:p>
          <a:r>
            <a:rPr kumimoji="1" lang="ja-JP" altLang="en-US" sz="1300">
              <a:latin typeface="ＭＳ Ｐゴシック" panose="020B0600070205080204" pitchFamily="50" charset="-128"/>
              <a:ea typeface="ＭＳ Ｐゴシック" panose="020B0600070205080204" pitchFamily="50" charset="-128"/>
            </a:rPr>
            <a:t>　今後も、地方債の新規借入を抑制しつつ、財政調整基金等の充当可能財源を着実に確保する。また、経営戦略に基づき、水道事業会計などの公営企業会計の健全化を引き続き推進していく。</a:t>
          </a:r>
        </a:p>
      </xdr:txBody>
    </xdr:sp>
    <xdr:clientData/>
  </xdr:twoCellAnchor>
  <xdr:oneCellAnchor>
    <xdr:from>
      <xdr:col>61</xdr:col>
      <xdr:colOff>6350</xdr:colOff>
      <xdr:row>10</xdr:row>
      <xdr:rowOff>63500</xdr:rowOff>
    </xdr:from>
    <xdr:ext cx="298543" cy="225703"/>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8" name="将来負担の状況グラフ枠">
          <a:extLst>
            <a:ext uri="{FF2B5EF4-FFF2-40B4-BE49-F238E27FC236}">
              <a16:creationId xmlns:a16="http://schemas.microsoft.com/office/drawing/2014/main" id="{00000000-0008-0000-0300-0000B6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64710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7018000" y="2313214"/>
          <a:ext cx="0" cy="16948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36787</xdr:rowOff>
    </xdr:from>
    <xdr:ext cx="762000" cy="259045"/>
    <xdr:sp macro="" textlink="">
      <xdr:nvSpPr>
        <xdr:cNvPr id="440" name="将来負担の状況最小値テキスト">
          <a:extLst>
            <a:ext uri="{FF2B5EF4-FFF2-40B4-BE49-F238E27FC236}">
              <a16:creationId xmlns:a16="http://schemas.microsoft.com/office/drawing/2014/main" id="{00000000-0008-0000-0300-0000B8010000}"/>
            </a:ext>
          </a:extLst>
        </xdr:cNvPr>
        <xdr:cNvSpPr txBox="1"/>
      </xdr:nvSpPr>
      <xdr:spPr>
        <a:xfrm>
          <a:off x="17106900" y="398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64710</xdr:rowOff>
    </xdr:from>
    <xdr:to>
      <xdr:col>81</xdr:col>
      <xdr:colOff>133350</xdr:colOff>
      <xdr:row>23</xdr:row>
      <xdr:rowOff>64710</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6929100" y="4008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2" name="将来負担の状況最大値テキスト">
          <a:extLst>
            <a:ext uri="{FF2B5EF4-FFF2-40B4-BE49-F238E27FC236}">
              <a16:creationId xmlns:a16="http://schemas.microsoft.com/office/drawing/2014/main" id="{00000000-0008-0000-0300-0000BA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152400</xdr:colOff>
      <xdr:row>14</xdr:row>
      <xdr:rowOff>53098</xdr:rowOff>
    </xdr:from>
    <xdr:to>
      <xdr:col>72</xdr:col>
      <xdr:colOff>203200</xdr:colOff>
      <xdr:row>15</xdr:row>
      <xdr:rowOff>67794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4401800" y="2453398"/>
          <a:ext cx="889000" cy="186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101600</xdr:colOff>
      <xdr:row>15</xdr:row>
      <xdr:rowOff>67794</xdr:rowOff>
    </xdr:from>
    <xdr:to>
      <xdr:col>68</xdr:col>
      <xdr:colOff>152400</xdr:colOff>
      <xdr:row>16</xdr:row>
      <xdr:rowOff>44571</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flipV="1">
          <a:off x="13512800" y="2639544"/>
          <a:ext cx="889000" cy="148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108252</xdr:rowOff>
    </xdr:from>
    <xdr:to>
      <xdr:col>68</xdr:col>
      <xdr:colOff>203200</xdr:colOff>
      <xdr:row>14</xdr:row>
      <xdr:rowOff>38402</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4351000" y="2337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48579</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020800" y="2105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158810</xdr:rowOff>
    </xdr:from>
    <xdr:to>
      <xdr:col>64</xdr:col>
      <xdr:colOff>152400</xdr:colOff>
      <xdr:row>14</xdr:row>
      <xdr:rowOff>88960</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3462000" y="238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99137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131800" y="2156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2298</xdr:rowOff>
    </xdr:from>
    <xdr:to>
      <xdr:col>73</xdr:col>
      <xdr:colOff>44450</xdr:colOff>
      <xdr:row>14</xdr:row>
      <xdr:rowOff>103898</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5240000" y="2402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88675</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909800" y="2488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16994</xdr:rowOff>
    </xdr:from>
    <xdr:to>
      <xdr:col>68</xdr:col>
      <xdr:colOff>203200</xdr:colOff>
      <xdr:row>15</xdr:row>
      <xdr:rowOff>118594</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4351000" y="2588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103371</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020800" y="2675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165221</xdr:rowOff>
    </xdr:from>
    <xdr:to>
      <xdr:col>64</xdr:col>
      <xdr:colOff>152400</xdr:colOff>
      <xdr:row>16</xdr:row>
      <xdr:rowOff>95371</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3462000" y="2736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80148</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3131800" y="2823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栃木県那須町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23,697
23,120
372.34
16,737,378
15,530,510
1,147,063
8,169,071
9,884,711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会計年度任用職員の事務補助員を原則パートタイム勤務としたことなどにより、近年は改善傾向にあったが、給与改定や期末・勤勉手当の支給率引上げといった制度改正等の影響により、前年度</a:t>
          </a:r>
          <a:r>
            <a:rPr kumimoji="1" lang="en-US" altLang="ja-JP" sz="1200">
              <a:latin typeface="ＭＳ Ｐゴシック" panose="020B0600070205080204" pitchFamily="50" charset="-128"/>
              <a:ea typeface="ＭＳ Ｐゴシック" panose="020B0600070205080204" pitchFamily="50" charset="-128"/>
            </a:rPr>
            <a:t>(24.8</a:t>
          </a:r>
          <a:r>
            <a:rPr kumimoji="1" lang="ja-JP" altLang="en-US" sz="1200">
              <a:latin typeface="ＭＳ Ｐゴシック" panose="020B0600070205080204" pitchFamily="50" charset="-128"/>
              <a:ea typeface="ＭＳ Ｐゴシック" panose="020B0600070205080204" pitchFamily="50" charset="-128"/>
            </a:rPr>
            <a:t>％</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から</a:t>
          </a:r>
          <a:r>
            <a:rPr kumimoji="1" lang="en-US" altLang="ja-JP" sz="1200">
              <a:latin typeface="ＭＳ Ｐゴシック" panose="020B0600070205080204" pitchFamily="50" charset="-128"/>
              <a:ea typeface="ＭＳ Ｐゴシック" panose="020B0600070205080204" pitchFamily="50" charset="-128"/>
            </a:rPr>
            <a:t>1.4</a:t>
          </a:r>
          <a:r>
            <a:rPr kumimoji="1" lang="ja-JP" altLang="en-US" sz="1200">
              <a:latin typeface="ＭＳ Ｐゴシック" panose="020B0600070205080204" pitchFamily="50" charset="-128"/>
              <a:ea typeface="ＭＳ Ｐゴシック" panose="020B0600070205080204" pitchFamily="50" charset="-128"/>
            </a:rPr>
            <a:t>ポイント増加し、類似団体平均</a:t>
          </a:r>
          <a:r>
            <a:rPr kumimoji="1" lang="en-US" altLang="ja-JP" sz="1200">
              <a:latin typeface="ＭＳ Ｐゴシック" panose="020B0600070205080204" pitchFamily="50" charset="-128"/>
              <a:ea typeface="ＭＳ Ｐゴシック" panose="020B0600070205080204" pitchFamily="50" charset="-128"/>
            </a:rPr>
            <a:t>(25.7</a:t>
          </a:r>
          <a:r>
            <a:rPr kumimoji="1" lang="ja-JP" altLang="en-US" sz="1200">
              <a:latin typeface="ＭＳ Ｐゴシック" panose="020B0600070205080204" pitchFamily="50" charset="-128"/>
              <a:ea typeface="ＭＳ Ｐゴシック" panose="020B0600070205080204" pitchFamily="50" charset="-128"/>
            </a:rPr>
            <a:t>％</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を</a:t>
          </a:r>
          <a:r>
            <a:rPr kumimoji="1" lang="en-US" altLang="ja-JP" sz="1200">
              <a:latin typeface="ＭＳ Ｐゴシック" panose="020B0600070205080204" pitchFamily="50" charset="-128"/>
              <a:ea typeface="ＭＳ Ｐゴシック" panose="020B0600070205080204" pitchFamily="50" charset="-128"/>
            </a:rPr>
            <a:t>0.5</a:t>
          </a:r>
          <a:r>
            <a:rPr kumimoji="1" lang="ja-JP" altLang="en-US" sz="1200">
              <a:latin typeface="ＭＳ Ｐゴシック" panose="020B0600070205080204" pitchFamily="50" charset="-128"/>
              <a:ea typeface="ＭＳ Ｐゴシック" panose="020B0600070205080204" pitchFamily="50" charset="-128"/>
            </a:rPr>
            <a:t>ポイント上回る</a:t>
          </a:r>
          <a:r>
            <a:rPr kumimoji="1" lang="en-US" altLang="ja-JP" sz="1200">
              <a:latin typeface="ＭＳ Ｐゴシック" panose="020B0600070205080204" pitchFamily="50" charset="-128"/>
              <a:ea typeface="ＭＳ Ｐゴシック" panose="020B0600070205080204" pitchFamily="50" charset="-128"/>
            </a:rPr>
            <a:t>26.2</a:t>
          </a:r>
          <a:r>
            <a:rPr kumimoji="1" lang="ja-JP" altLang="en-US" sz="1200">
              <a:latin typeface="ＭＳ Ｐゴシック" panose="020B0600070205080204" pitchFamily="50" charset="-128"/>
              <a:ea typeface="ＭＳ Ｐゴシック" panose="020B0600070205080204" pitchFamily="50" charset="-128"/>
            </a:rPr>
            <a:t>％となっている。</a:t>
          </a:r>
        </a:p>
        <a:p>
          <a:r>
            <a:rPr kumimoji="1" lang="ja-JP" altLang="en-US" sz="1200">
              <a:latin typeface="ＭＳ Ｐゴシック" panose="020B0600070205080204" pitchFamily="50" charset="-128"/>
              <a:ea typeface="ＭＳ Ｐゴシック" panose="020B0600070205080204" pitchFamily="50" charset="-128"/>
            </a:rPr>
            <a:t>　公共施設の整理・縮小を進めるとともに、「行財政改革推進プラン」に基づき、効果的かつ効率的な人員体制を維持しながら、職員定数の適正化を図っていく。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58420</xdr:rowOff>
    </xdr:from>
    <xdr:to>
      <xdr:col>24</xdr:col>
      <xdr:colOff>25400</xdr:colOff>
      <xdr:row>42</xdr:row>
      <xdr:rowOff>43180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87720"/>
          <a:ext cx="0" cy="1356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15257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21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43180</xdr:rowOff>
    </xdr:from>
    <xdr:to>
      <xdr:col>24</xdr:col>
      <xdr:colOff>114300</xdr:colOff>
      <xdr:row>42</xdr:row>
      <xdr:rowOff>43180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24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144797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631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58420</xdr:rowOff>
    </xdr:from>
    <xdr:to>
      <xdr:col>24</xdr:col>
      <xdr:colOff>114300</xdr:colOff>
      <xdr:row>34</xdr:row>
      <xdr:rowOff>58420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87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54610</xdr:rowOff>
    </xdr:from>
    <xdr:to>
      <xdr:col>24</xdr:col>
      <xdr:colOff>25400</xdr:colOff>
      <xdr:row>37</xdr:row>
      <xdr:rowOff>161290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398260"/>
          <a:ext cx="8382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88917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611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72390</xdr:rowOff>
    </xdr:from>
    <xdr:to>
      <xdr:col>24</xdr:col>
      <xdr:colOff>76200</xdr:colOff>
      <xdr:row>38</xdr:row>
      <xdr:rowOff>2540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16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54610</xdr:rowOff>
    </xdr:from>
    <xdr:to>
      <xdr:col>19</xdr:col>
      <xdr:colOff>187325</xdr:colOff>
      <xdr:row>37</xdr:row>
      <xdr:rowOff>85090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3982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11430</xdr:rowOff>
    </xdr:from>
    <xdr:to>
      <xdr:col>20</xdr:col>
      <xdr:colOff>38100</xdr:colOff>
      <xdr:row>37</xdr:row>
      <xdr:rowOff>113030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97807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441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69850</xdr:rowOff>
    </xdr:from>
    <xdr:to>
      <xdr:col>15</xdr:col>
      <xdr:colOff>98425</xdr:colOff>
      <xdr:row>37</xdr:row>
      <xdr:rowOff>85090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4135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11430</xdr:rowOff>
    </xdr:from>
    <xdr:to>
      <xdr:col>15</xdr:col>
      <xdr:colOff>149225</xdr:colOff>
      <xdr:row>37</xdr:row>
      <xdr:rowOff>113030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123207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12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69850</xdr:rowOff>
    </xdr:from>
    <xdr:to>
      <xdr:col>11</xdr:col>
      <xdr:colOff>9525</xdr:colOff>
      <xdr:row>38</xdr:row>
      <xdr:rowOff>81280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41350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137160</xdr:rowOff>
    </xdr:from>
    <xdr:to>
      <xdr:col>11</xdr:col>
      <xdr:colOff>60325</xdr:colOff>
      <xdr:row>37</xdr:row>
      <xdr:rowOff>67310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77487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78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41910</xdr:rowOff>
    </xdr:from>
    <xdr:to>
      <xdr:col>6</xdr:col>
      <xdr:colOff>171450</xdr:colOff>
      <xdr:row>37</xdr:row>
      <xdr:rowOff>143510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153687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54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110490</xdr:rowOff>
    </xdr:from>
    <xdr:to>
      <xdr:col>24</xdr:col>
      <xdr:colOff>76200</xdr:colOff>
      <xdr:row>38</xdr:row>
      <xdr:rowOff>40640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82567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3810</xdr:rowOff>
    </xdr:from>
    <xdr:to>
      <xdr:col>20</xdr:col>
      <xdr:colOff>38100</xdr:colOff>
      <xdr:row>37</xdr:row>
      <xdr:rowOff>105410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34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115587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116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34290</xdr:rowOff>
    </xdr:from>
    <xdr:to>
      <xdr:col>15</xdr:col>
      <xdr:colOff>149225</xdr:colOff>
      <xdr:row>37</xdr:row>
      <xdr:rowOff>135890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37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120667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46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19050</xdr:rowOff>
    </xdr:from>
    <xdr:to>
      <xdr:col>11</xdr:col>
      <xdr:colOff>60325</xdr:colOff>
      <xdr:row>37</xdr:row>
      <xdr:rowOff>120650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105427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30480</xdr:rowOff>
    </xdr:from>
    <xdr:to>
      <xdr:col>6</xdr:col>
      <xdr:colOff>171450</xdr:colOff>
      <xdr:row>38</xdr:row>
      <xdr:rowOff>132080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54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116857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63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前年度</a:t>
          </a:r>
          <a:r>
            <a:rPr kumimoji="1" lang="en-US" altLang="ja-JP" sz="1200">
              <a:latin typeface="ＭＳ Ｐゴシック" panose="020B0600070205080204" pitchFamily="50" charset="-128"/>
              <a:ea typeface="ＭＳ Ｐゴシック" panose="020B0600070205080204" pitchFamily="50" charset="-128"/>
            </a:rPr>
            <a:t>(17.5</a:t>
          </a:r>
          <a:r>
            <a:rPr kumimoji="1" lang="ja-JP" altLang="en-US" sz="1200">
              <a:latin typeface="ＭＳ Ｐゴシック" panose="020B0600070205080204" pitchFamily="50" charset="-128"/>
              <a:ea typeface="ＭＳ Ｐゴシック" panose="020B0600070205080204" pitchFamily="50" charset="-128"/>
            </a:rPr>
            <a:t>％</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から</a:t>
          </a:r>
          <a:r>
            <a:rPr kumimoji="1" lang="en-US" altLang="ja-JP" sz="1200">
              <a:latin typeface="ＭＳ Ｐゴシック" panose="020B0600070205080204" pitchFamily="50" charset="-128"/>
              <a:ea typeface="ＭＳ Ｐゴシック" panose="020B0600070205080204" pitchFamily="50" charset="-128"/>
            </a:rPr>
            <a:t>2.3</a:t>
          </a:r>
          <a:r>
            <a:rPr kumimoji="1" lang="ja-JP" altLang="en-US" sz="1200">
              <a:latin typeface="ＭＳ Ｐゴシック" panose="020B0600070205080204" pitchFamily="50" charset="-128"/>
              <a:ea typeface="ＭＳ Ｐゴシック" panose="020B0600070205080204" pitchFamily="50" charset="-128"/>
            </a:rPr>
            <a:t>ポイント低下し、類似団体平均</a:t>
          </a:r>
          <a:r>
            <a:rPr kumimoji="1" lang="en-US" altLang="ja-JP" sz="1200">
              <a:latin typeface="ＭＳ Ｐゴシック" panose="020B0600070205080204" pitchFamily="50" charset="-128"/>
              <a:ea typeface="ＭＳ Ｐゴシック" panose="020B0600070205080204" pitchFamily="50" charset="-128"/>
            </a:rPr>
            <a:t>(16.1</a:t>
          </a:r>
          <a:r>
            <a:rPr kumimoji="1" lang="ja-JP" altLang="en-US" sz="1200">
              <a:latin typeface="ＭＳ Ｐゴシック" panose="020B0600070205080204" pitchFamily="50" charset="-128"/>
              <a:ea typeface="ＭＳ Ｐゴシック" panose="020B0600070205080204" pitchFamily="50" charset="-128"/>
            </a:rPr>
            <a:t>％</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を</a:t>
          </a:r>
          <a:r>
            <a:rPr kumimoji="1" lang="en-US" altLang="ja-JP" sz="1200">
              <a:latin typeface="ＭＳ Ｐゴシック" panose="020B0600070205080204" pitchFamily="50" charset="-128"/>
              <a:ea typeface="ＭＳ Ｐゴシック" panose="020B0600070205080204" pitchFamily="50" charset="-128"/>
            </a:rPr>
            <a:t>0.9</a:t>
          </a:r>
          <a:r>
            <a:rPr kumimoji="1" lang="ja-JP" altLang="en-US" sz="1200">
              <a:latin typeface="ＭＳ Ｐゴシック" panose="020B0600070205080204" pitchFamily="50" charset="-128"/>
              <a:ea typeface="ＭＳ Ｐゴシック" panose="020B0600070205080204" pitchFamily="50" charset="-128"/>
            </a:rPr>
            <a:t>ポイント下回る</a:t>
          </a:r>
          <a:r>
            <a:rPr kumimoji="1" lang="en-US" altLang="ja-JP" sz="1200">
              <a:latin typeface="ＭＳ Ｐゴシック" panose="020B0600070205080204" pitchFamily="50" charset="-128"/>
              <a:ea typeface="ＭＳ Ｐゴシック" panose="020B0600070205080204" pitchFamily="50" charset="-128"/>
            </a:rPr>
            <a:t>15.2</a:t>
          </a:r>
          <a:r>
            <a:rPr kumimoji="1" lang="ja-JP" altLang="en-US" sz="1200">
              <a:latin typeface="ＭＳ Ｐゴシック" panose="020B0600070205080204" pitchFamily="50" charset="-128"/>
              <a:ea typeface="ＭＳ Ｐゴシック" panose="020B0600070205080204" pitchFamily="50" charset="-128"/>
            </a:rPr>
            <a:t>％となっている。主な要因は、ふるさと納税充当額の増加により経常経費に充当する一般財源が縮減し、結果として比率が改善したものである。</a:t>
          </a:r>
        </a:p>
        <a:p>
          <a:r>
            <a:rPr kumimoji="1" lang="ja-JP" altLang="en-US" sz="1200">
              <a:latin typeface="ＭＳ Ｐゴシック" panose="020B0600070205080204" pitchFamily="50" charset="-128"/>
              <a:ea typeface="ＭＳ Ｐゴシック" panose="020B0600070205080204" pitchFamily="50" charset="-128"/>
            </a:rPr>
            <a:t>　ふるさと納税は安定的な財源とは言い難く、今後も不確実性を抱える。引き続き「公共施設等総合管理計画」に基づく公共施設の統廃合を進めるとともに、事務事業の見直しによるコスト削減を着実に推進していく必要があ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50800</xdr:rowOff>
    </xdr:from>
    <xdr:to>
      <xdr:col>82</xdr:col>
      <xdr:colOff>107950</xdr:colOff>
      <xdr:row>21</xdr:row>
      <xdr:rowOff>158750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4511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130827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3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158750</xdr:rowOff>
    </xdr:from>
    <xdr:to>
      <xdr:col>82</xdr:col>
      <xdr:colOff>196850</xdr:colOff>
      <xdr:row>21</xdr:row>
      <xdr:rowOff>158750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59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137177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50800</xdr:rowOff>
    </xdr:from>
    <xdr:to>
      <xdr:col>82</xdr:col>
      <xdr:colOff>196850</xdr:colOff>
      <xdr:row>14</xdr:row>
      <xdr:rowOff>50800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95250</xdr:rowOff>
    </xdr:from>
    <xdr:to>
      <xdr:col>82</xdr:col>
      <xdr:colOff>107950</xdr:colOff>
      <xdr:row>19</xdr:row>
      <xdr:rowOff>44450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3009900"/>
          <a:ext cx="838200" cy="292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130827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3045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158750</xdr:rowOff>
    </xdr:from>
    <xdr:to>
      <xdr:col>82</xdr:col>
      <xdr:colOff>158750</xdr:colOff>
      <xdr:row>18</xdr:row>
      <xdr:rowOff>88900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307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19</xdr:row>
      <xdr:rowOff>44450</xdr:rowOff>
    </xdr:from>
    <xdr:to>
      <xdr:col>78</xdr:col>
      <xdr:colOff>69850</xdr:colOff>
      <xdr:row>19</xdr:row>
      <xdr:rowOff>57150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33020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95250</xdr:rowOff>
    </xdr:from>
    <xdr:to>
      <xdr:col>78</xdr:col>
      <xdr:colOff>120650</xdr:colOff>
      <xdr:row>18</xdr:row>
      <xdr:rowOff>25400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300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35577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778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69850</xdr:rowOff>
    </xdr:from>
    <xdr:to>
      <xdr:col>73</xdr:col>
      <xdr:colOff>180975</xdr:colOff>
      <xdr:row>19</xdr:row>
      <xdr:rowOff>57150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984500"/>
          <a:ext cx="889000" cy="330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69850</xdr:rowOff>
    </xdr:from>
    <xdr:to>
      <xdr:col>74</xdr:col>
      <xdr:colOff>31750</xdr:colOff>
      <xdr:row>18</xdr:row>
      <xdr:rowOff>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98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69850</xdr:rowOff>
    </xdr:from>
    <xdr:to>
      <xdr:col>69</xdr:col>
      <xdr:colOff>92075</xdr:colOff>
      <xdr:row>18</xdr:row>
      <xdr:rowOff>50800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9845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114300</xdr:rowOff>
    </xdr:from>
    <xdr:to>
      <xdr:col>69</xdr:col>
      <xdr:colOff>142875</xdr:colOff>
      <xdr:row>17</xdr:row>
      <xdr:rowOff>44450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54627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62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57150</xdr:rowOff>
    </xdr:from>
    <xdr:to>
      <xdr:col>65</xdr:col>
      <xdr:colOff>53975</xdr:colOff>
      <xdr:row>17</xdr:row>
      <xdr:rowOff>158750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97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168927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74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44450</xdr:rowOff>
    </xdr:from>
    <xdr:to>
      <xdr:col>82</xdr:col>
      <xdr:colOff>158750</xdr:colOff>
      <xdr:row>17</xdr:row>
      <xdr:rowOff>146050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95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60977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80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165100</xdr:rowOff>
    </xdr:from>
    <xdr:to>
      <xdr:col>78</xdr:col>
      <xdr:colOff>120650</xdr:colOff>
      <xdr:row>19</xdr:row>
      <xdr:rowOff>95250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25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80027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337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19</xdr:row>
      <xdr:rowOff>6350</xdr:rowOff>
    </xdr:from>
    <xdr:to>
      <xdr:col>74</xdr:col>
      <xdr:colOff>31750</xdr:colOff>
      <xdr:row>19</xdr:row>
      <xdr:rowOff>107950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26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92727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35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19050</xdr:rowOff>
    </xdr:from>
    <xdr:to>
      <xdr:col>69</xdr:col>
      <xdr:colOff>142875</xdr:colOff>
      <xdr:row>17</xdr:row>
      <xdr:rowOff>120650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9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105427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02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0</xdr:rowOff>
    </xdr:from>
    <xdr:to>
      <xdr:col>65</xdr:col>
      <xdr:colOff>53975</xdr:colOff>
      <xdr:row>18</xdr:row>
      <xdr:rowOff>101600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308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86377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17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公立保育所を多く設置しているものの、保育士の給与を人件費として計上しているため、類似団体平均</a:t>
          </a:r>
          <a:r>
            <a:rPr kumimoji="1" lang="en-US" altLang="ja-JP" sz="1200">
              <a:latin typeface="ＭＳ Ｐゴシック" panose="020B0600070205080204" pitchFamily="50" charset="-128"/>
              <a:ea typeface="ＭＳ Ｐゴシック" panose="020B0600070205080204" pitchFamily="50" charset="-128"/>
            </a:rPr>
            <a:t>(8.4</a:t>
          </a:r>
          <a:r>
            <a:rPr kumimoji="1" lang="ja-JP" altLang="en-US" sz="1200">
              <a:latin typeface="ＭＳ Ｐゴシック" panose="020B0600070205080204" pitchFamily="50" charset="-128"/>
              <a:ea typeface="ＭＳ Ｐゴシック" panose="020B0600070205080204" pitchFamily="50" charset="-128"/>
            </a:rPr>
            <a:t>％</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を</a:t>
          </a:r>
          <a:r>
            <a:rPr kumimoji="1" lang="en-US" altLang="ja-JP" sz="1200">
              <a:latin typeface="ＭＳ Ｐゴシック" panose="020B0600070205080204" pitchFamily="50" charset="-128"/>
              <a:ea typeface="ＭＳ Ｐゴシック" panose="020B0600070205080204" pitchFamily="50" charset="-128"/>
            </a:rPr>
            <a:t>2.3</a:t>
          </a:r>
          <a:r>
            <a:rPr kumimoji="1" lang="ja-JP" altLang="en-US" sz="1200">
              <a:latin typeface="ＭＳ Ｐゴシック" panose="020B0600070205080204" pitchFamily="50" charset="-128"/>
              <a:ea typeface="ＭＳ Ｐゴシック" panose="020B0600070205080204" pitchFamily="50" charset="-128"/>
            </a:rPr>
            <a:t>ポイント下回る</a:t>
          </a:r>
          <a:r>
            <a:rPr kumimoji="1" lang="en-US" altLang="ja-JP" sz="1200">
              <a:latin typeface="ＭＳ Ｐゴシック" panose="020B0600070205080204" pitchFamily="50" charset="-128"/>
              <a:ea typeface="ＭＳ Ｐゴシック" panose="020B0600070205080204" pitchFamily="50" charset="-128"/>
            </a:rPr>
            <a:t>6.1</a:t>
          </a:r>
          <a:r>
            <a:rPr kumimoji="1" lang="ja-JP" altLang="en-US" sz="1200">
              <a:latin typeface="ＭＳ Ｐゴシック" panose="020B0600070205080204" pitchFamily="50" charset="-128"/>
              <a:ea typeface="ＭＳ Ｐゴシック" panose="020B0600070205080204" pitchFamily="50" charset="-128"/>
            </a:rPr>
            <a:t>％となっている。</a:t>
          </a:r>
        </a:p>
        <a:p>
          <a:r>
            <a:rPr kumimoji="1" lang="ja-JP" altLang="en-US" sz="1200">
              <a:latin typeface="ＭＳ Ｐゴシック" panose="020B0600070205080204" pitchFamily="50" charset="-128"/>
              <a:ea typeface="ＭＳ Ｐゴシック" panose="020B0600070205080204" pitchFamily="50" charset="-128"/>
            </a:rPr>
            <a:t>　今後、超高齢化の進行により、医療・介護など社会保障関連経費の増加が見込まれることから、町単独事業をはじめ、行政ニーズの変化や受益と負担の公平性を踏まえた事業の見直しを進める。併せて、効果的な予防事業を推進し、扶助費の増加抑制に取り組む。</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62</xdr:row>
      <xdr:rowOff>12700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4240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94343</xdr:rowOff>
    </xdr:from>
    <xdr:to>
      <xdr:col>24</xdr:col>
      <xdr:colOff>25400</xdr:colOff>
      <xdr:row>54</xdr:row>
      <xdr:rowOff>110672</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352643"/>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64605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665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61685</xdr:rowOff>
    </xdr:from>
    <xdr:to>
      <xdr:col>19</xdr:col>
      <xdr:colOff>187325</xdr:colOff>
      <xdr:row>54</xdr:row>
      <xdr:rowOff>94343</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3199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76200</xdr:rowOff>
    </xdr:from>
    <xdr:to>
      <xdr:col>20</xdr:col>
      <xdr:colOff>38100</xdr:colOff>
      <xdr:row>57</xdr:row>
      <xdr:rowOff>6350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162577</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763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61685</xdr:rowOff>
    </xdr:from>
    <xdr:to>
      <xdr:col>15</xdr:col>
      <xdr:colOff>98425</xdr:colOff>
      <xdr:row>54</xdr:row>
      <xdr:rowOff>61685</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3199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43543</xdr:rowOff>
    </xdr:from>
    <xdr:to>
      <xdr:col>15</xdr:col>
      <xdr:colOff>149225</xdr:colOff>
      <xdr:row>56</xdr:row>
      <xdr:rowOff>145143</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129920</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7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45357</xdr:rowOff>
    </xdr:from>
    <xdr:to>
      <xdr:col>11</xdr:col>
      <xdr:colOff>9525</xdr:colOff>
      <xdr:row>54</xdr:row>
      <xdr:rowOff>61685</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1320800" y="9303657"/>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64605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43543</xdr:rowOff>
    </xdr:from>
    <xdr:to>
      <xdr:col>6</xdr:col>
      <xdr:colOff>171450</xdr:colOff>
      <xdr:row>56</xdr:row>
      <xdr:rowOff>145143</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129920</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7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59872</xdr:rowOff>
    </xdr:from>
    <xdr:to>
      <xdr:col>24</xdr:col>
      <xdr:colOff>76200</xdr:colOff>
      <xdr:row>54</xdr:row>
      <xdr:rowOff>161472</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318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76399</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163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43543</xdr:rowOff>
    </xdr:from>
    <xdr:to>
      <xdr:col>20</xdr:col>
      <xdr:colOff>38100</xdr:colOff>
      <xdr:row>54</xdr:row>
      <xdr:rowOff>145143</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30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155320</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0707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10885</xdr:rowOff>
    </xdr:from>
    <xdr:to>
      <xdr:col>15</xdr:col>
      <xdr:colOff>149225</xdr:colOff>
      <xdr:row>54</xdr:row>
      <xdr:rowOff>112485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26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122662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03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10885</xdr:rowOff>
    </xdr:from>
    <xdr:to>
      <xdr:col>11</xdr:col>
      <xdr:colOff>60325</xdr:colOff>
      <xdr:row>54</xdr:row>
      <xdr:rowOff>112485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26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122662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03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166007</xdr:rowOff>
    </xdr:from>
    <xdr:to>
      <xdr:col>6</xdr:col>
      <xdr:colOff>171450</xdr:colOff>
      <xdr:row>54</xdr:row>
      <xdr:rowOff>96157</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252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106334</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021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a:t>
          </a:r>
          <a:r>
            <a:rPr kumimoji="1" lang="en-US" altLang="ja-JP" sz="1300">
              <a:latin typeface="ＭＳ Ｐゴシック" panose="020B0600070205080204" pitchFamily="50" charset="-128"/>
              <a:ea typeface="ＭＳ Ｐゴシック" panose="020B0600070205080204" pitchFamily="50" charset="-128"/>
            </a:rPr>
            <a:t>(13.4</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ポイント低下したものの、類似団体平均</a:t>
          </a:r>
          <a:r>
            <a:rPr kumimoji="1" lang="en-US" altLang="ja-JP" sz="1300">
              <a:latin typeface="ＭＳ Ｐゴシック" panose="020B0600070205080204" pitchFamily="50" charset="-128"/>
              <a:ea typeface="ＭＳ Ｐゴシック" panose="020B0600070205080204" pitchFamily="50" charset="-128"/>
            </a:rPr>
            <a:t>(10.9</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を</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ポイント上回る</a:t>
          </a:r>
          <a:r>
            <a:rPr kumimoji="1" lang="en-US" altLang="ja-JP" sz="1300">
              <a:latin typeface="ＭＳ Ｐゴシック" panose="020B0600070205080204" pitchFamily="50" charset="-128"/>
              <a:ea typeface="ＭＳ Ｐゴシック" panose="020B0600070205080204" pitchFamily="50" charset="-128"/>
            </a:rPr>
            <a:t>11.9</a:t>
          </a:r>
          <a:r>
            <a:rPr kumimoji="1" lang="ja-JP" altLang="en-US" sz="1300">
              <a:latin typeface="ＭＳ Ｐゴシック" panose="020B0600070205080204" pitchFamily="50" charset="-128"/>
              <a:ea typeface="ＭＳ Ｐゴシック" panose="020B0600070205080204" pitchFamily="50" charset="-128"/>
            </a:rPr>
            <a:t>％となっている。  </a:t>
          </a:r>
        </a:p>
        <a:p>
          <a:r>
            <a:rPr kumimoji="1" lang="ja-JP" altLang="en-US" sz="1300">
              <a:latin typeface="ＭＳ Ｐゴシック" panose="020B0600070205080204" pitchFamily="50" charset="-128"/>
              <a:ea typeface="ＭＳ Ｐゴシック" panose="020B0600070205080204" pitchFamily="50" charset="-128"/>
            </a:rPr>
            <a:t>　特に繰出金については、超高齢化に伴う介護保険特別会計の給付費増加により法定繰出金が増加している。このため、介護予防の強化を進め、給付費の抑制に努める必要がある。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44450</xdr:rowOff>
    </xdr:from>
    <xdr:to>
      <xdr:col>82</xdr:col>
      <xdr:colOff>107950</xdr:colOff>
      <xdr:row>60</xdr:row>
      <xdr:rowOff>139700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313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111777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39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139700</xdr:rowOff>
    </xdr:from>
    <xdr:to>
      <xdr:col>82</xdr:col>
      <xdr:colOff>196850</xdr:colOff>
      <xdr:row>60</xdr:row>
      <xdr:rowOff>139700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2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130827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44450</xdr:rowOff>
    </xdr:from>
    <xdr:to>
      <xdr:col>82</xdr:col>
      <xdr:colOff>196850</xdr:colOff>
      <xdr:row>53</xdr:row>
      <xdr:rowOff>44450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3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57150</xdr:rowOff>
    </xdr:from>
    <xdr:to>
      <xdr:col>82</xdr:col>
      <xdr:colOff>107950</xdr:colOff>
      <xdr:row>58</xdr:row>
      <xdr:rowOff>76200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9829800"/>
          <a:ext cx="8382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67327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497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50800</xdr:rowOff>
    </xdr:from>
    <xdr:to>
      <xdr:col>82</xdr:col>
      <xdr:colOff>158750</xdr:colOff>
      <xdr:row>56</xdr:row>
      <xdr:rowOff>152400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65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25400</xdr:rowOff>
    </xdr:from>
    <xdr:to>
      <xdr:col>78</xdr:col>
      <xdr:colOff>69850</xdr:colOff>
      <xdr:row>58</xdr:row>
      <xdr:rowOff>76200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99695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44450</xdr:rowOff>
    </xdr:from>
    <xdr:to>
      <xdr:col>78</xdr:col>
      <xdr:colOff>120650</xdr:colOff>
      <xdr:row>57</xdr:row>
      <xdr:rowOff>146050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156227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585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69850</xdr:rowOff>
    </xdr:from>
    <xdr:to>
      <xdr:col>73</xdr:col>
      <xdr:colOff>180975</xdr:colOff>
      <xdr:row>58</xdr:row>
      <xdr:rowOff>25400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8425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44450</xdr:rowOff>
    </xdr:from>
    <xdr:to>
      <xdr:col>74</xdr:col>
      <xdr:colOff>31750</xdr:colOff>
      <xdr:row>57</xdr:row>
      <xdr:rowOff>146050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156227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58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69850</xdr:rowOff>
    </xdr:from>
    <xdr:to>
      <xdr:col>69</xdr:col>
      <xdr:colOff>92075</xdr:colOff>
      <xdr:row>57</xdr:row>
      <xdr:rowOff>158750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8425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6350</xdr:rowOff>
    </xdr:from>
    <xdr:to>
      <xdr:col>69</xdr:col>
      <xdr:colOff>142875</xdr:colOff>
      <xdr:row>57</xdr:row>
      <xdr:rowOff>107950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77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118127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547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133350</xdr:rowOff>
    </xdr:from>
    <xdr:to>
      <xdr:col>65</xdr:col>
      <xdr:colOff>53975</xdr:colOff>
      <xdr:row>58</xdr:row>
      <xdr:rowOff>63500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48277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6350</xdr:rowOff>
    </xdr:from>
    <xdr:to>
      <xdr:col>82</xdr:col>
      <xdr:colOff>158750</xdr:colOff>
      <xdr:row>57</xdr:row>
      <xdr:rowOff>107950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77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149877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75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25400</xdr:rowOff>
    </xdr:from>
    <xdr:to>
      <xdr:col>78</xdr:col>
      <xdr:colOff>120650</xdr:colOff>
      <xdr:row>58</xdr:row>
      <xdr:rowOff>127000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96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111777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055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146050</xdr:rowOff>
    </xdr:from>
    <xdr:to>
      <xdr:col>74</xdr:col>
      <xdr:colOff>31750</xdr:colOff>
      <xdr:row>58</xdr:row>
      <xdr:rowOff>76200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60977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00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19050</xdr:rowOff>
    </xdr:from>
    <xdr:to>
      <xdr:col>69</xdr:col>
      <xdr:colOff>142875</xdr:colOff>
      <xdr:row>57</xdr:row>
      <xdr:rowOff>120650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105427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107950</xdr:rowOff>
    </xdr:from>
    <xdr:to>
      <xdr:col>65</xdr:col>
      <xdr:colOff>53975</xdr:colOff>
      <xdr:row>58</xdr:row>
      <xdr:rowOff>38100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88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48277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前年度</a:t>
          </a:r>
          <a:r>
            <a:rPr kumimoji="1" lang="en-US" altLang="ja-JP" sz="1200">
              <a:latin typeface="ＭＳ Ｐゴシック" panose="020B0600070205080204" pitchFamily="50" charset="-128"/>
              <a:ea typeface="ＭＳ Ｐゴシック" panose="020B0600070205080204" pitchFamily="50" charset="-128"/>
            </a:rPr>
            <a:t>(15.4</a:t>
          </a:r>
          <a:r>
            <a:rPr kumimoji="1" lang="ja-JP" altLang="en-US" sz="1200">
              <a:latin typeface="ＭＳ Ｐゴシック" panose="020B0600070205080204" pitchFamily="50" charset="-128"/>
              <a:ea typeface="ＭＳ Ｐゴシック" panose="020B0600070205080204" pitchFamily="50" charset="-128"/>
            </a:rPr>
            <a:t>％</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から</a:t>
          </a:r>
          <a:r>
            <a:rPr kumimoji="1" lang="en-US" altLang="ja-JP" sz="1200">
              <a:latin typeface="ＭＳ Ｐゴシック" panose="020B0600070205080204" pitchFamily="50" charset="-128"/>
              <a:ea typeface="ＭＳ Ｐゴシック" panose="020B0600070205080204" pitchFamily="50" charset="-128"/>
            </a:rPr>
            <a:t>0.9</a:t>
          </a:r>
          <a:r>
            <a:rPr kumimoji="1" lang="ja-JP" altLang="en-US" sz="1200">
              <a:latin typeface="ＭＳ Ｐゴシック" panose="020B0600070205080204" pitchFamily="50" charset="-128"/>
              <a:ea typeface="ＭＳ Ｐゴシック" panose="020B0600070205080204" pitchFamily="50" charset="-128"/>
            </a:rPr>
            <a:t>ポイント低下し、類似団体平均</a:t>
          </a:r>
          <a:r>
            <a:rPr kumimoji="1" lang="en-US" altLang="ja-JP" sz="1200">
              <a:latin typeface="ＭＳ Ｐゴシック" panose="020B0600070205080204" pitchFamily="50" charset="-128"/>
              <a:ea typeface="ＭＳ Ｐゴシック" panose="020B0600070205080204" pitchFamily="50" charset="-128"/>
            </a:rPr>
            <a:t>(15.3</a:t>
          </a:r>
          <a:r>
            <a:rPr kumimoji="1" lang="ja-JP" altLang="en-US" sz="1200">
              <a:latin typeface="ＭＳ Ｐゴシック" panose="020B0600070205080204" pitchFamily="50" charset="-128"/>
              <a:ea typeface="ＭＳ Ｐゴシック" panose="020B0600070205080204" pitchFamily="50" charset="-128"/>
            </a:rPr>
            <a:t>％</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を</a:t>
          </a:r>
          <a:r>
            <a:rPr kumimoji="1" lang="en-US" altLang="ja-JP" sz="1200">
              <a:latin typeface="ＭＳ Ｐゴシック" panose="020B0600070205080204" pitchFamily="50" charset="-128"/>
              <a:ea typeface="ＭＳ Ｐゴシック" panose="020B0600070205080204" pitchFamily="50" charset="-128"/>
            </a:rPr>
            <a:t>0.8</a:t>
          </a:r>
          <a:r>
            <a:rPr kumimoji="1" lang="ja-JP" altLang="en-US" sz="1200">
              <a:latin typeface="ＭＳ Ｐゴシック" panose="020B0600070205080204" pitchFamily="50" charset="-128"/>
              <a:ea typeface="ＭＳ Ｐゴシック" panose="020B0600070205080204" pitchFamily="50" charset="-128"/>
            </a:rPr>
            <a:t>ポイント下回る</a:t>
          </a:r>
          <a:r>
            <a:rPr kumimoji="1" lang="en-US" altLang="ja-JP" sz="1200">
              <a:latin typeface="ＭＳ Ｐゴシック" panose="020B0600070205080204" pitchFamily="50" charset="-128"/>
              <a:ea typeface="ＭＳ Ｐゴシック" panose="020B0600070205080204" pitchFamily="50" charset="-128"/>
            </a:rPr>
            <a:t>14.5</a:t>
          </a:r>
          <a:r>
            <a:rPr kumimoji="1" lang="ja-JP" altLang="en-US" sz="1200">
              <a:latin typeface="ＭＳ Ｐゴシック" panose="020B0600070205080204" pitchFamily="50" charset="-128"/>
              <a:ea typeface="ＭＳ Ｐゴシック" panose="020B0600070205080204" pitchFamily="50" charset="-128"/>
            </a:rPr>
            <a:t>％となっている。主な要因は、ふるさと納税充当額の増加により経常経費に充当する一般財源が縮減し、比率が改善したものである。</a:t>
          </a:r>
        </a:p>
        <a:p>
          <a:r>
            <a:rPr kumimoji="1" lang="ja-JP" altLang="en-US" sz="1200">
              <a:latin typeface="ＭＳ Ｐゴシック" panose="020B0600070205080204" pitchFamily="50" charset="-128"/>
              <a:ea typeface="ＭＳ Ｐゴシック" panose="020B0600070205080204" pitchFamily="50" charset="-128"/>
            </a:rPr>
            <a:t>　ふるさと納税は安定財源とは言い難く、今後も不確実性を抱える。また、一部事務組合への支出割合が高いため、構成市町と連携した経費の削減・適正化を進める。町単独の補助金については、「補助金に関するガイドライン」に基づき、公平・適正な交付を徹底する。</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149860</xdr:rowOff>
    </xdr:from>
    <xdr:to>
      <xdr:col>82</xdr:col>
      <xdr:colOff>107950</xdr:colOff>
      <xdr:row>40</xdr:row>
      <xdr:rowOff>149860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79160"/>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121937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149860</xdr:rowOff>
    </xdr:from>
    <xdr:to>
      <xdr:col>82</xdr:col>
      <xdr:colOff>196850</xdr:colOff>
      <xdr:row>40</xdr:row>
      <xdr:rowOff>149860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64787</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72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149860</xdr:rowOff>
    </xdr:from>
    <xdr:to>
      <xdr:col>82</xdr:col>
      <xdr:colOff>196850</xdr:colOff>
      <xdr:row>34</xdr:row>
      <xdr:rowOff>149860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79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46990</xdr:rowOff>
    </xdr:from>
    <xdr:to>
      <xdr:col>82</xdr:col>
      <xdr:colOff>107950</xdr:colOff>
      <xdr:row>37</xdr:row>
      <xdr:rowOff>88138</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5671800" y="6390640"/>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4843</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348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32766</xdr:rowOff>
    </xdr:from>
    <xdr:to>
      <xdr:col>82</xdr:col>
      <xdr:colOff>158750</xdr:colOff>
      <xdr:row>37</xdr:row>
      <xdr:rowOff>134366</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78994</xdr:rowOff>
    </xdr:from>
    <xdr:to>
      <xdr:col>78</xdr:col>
      <xdr:colOff>69850</xdr:colOff>
      <xdr:row>37</xdr:row>
      <xdr:rowOff>88138</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42264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153924</xdr:rowOff>
    </xdr:from>
    <xdr:to>
      <xdr:col>78</xdr:col>
      <xdr:colOff>120650</xdr:colOff>
      <xdr:row>37</xdr:row>
      <xdr:rowOff>84074</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94251</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095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14986</xdr:rowOff>
    </xdr:from>
    <xdr:to>
      <xdr:col>73</xdr:col>
      <xdr:colOff>180975</xdr:colOff>
      <xdr:row>37</xdr:row>
      <xdr:rowOff>78994</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358636"/>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140208</xdr:rowOff>
    </xdr:from>
    <xdr:to>
      <xdr:col>74</xdr:col>
      <xdr:colOff>31750</xdr:colOff>
      <xdr:row>37</xdr:row>
      <xdr:rowOff>70358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80535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081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14986</xdr:rowOff>
    </xdr:from>
    <xdr:to>
      <xdr:col>69</xdr:col>
      <xdr:colOff>92075</xdr:colOff>
      <xdr:row>37</xdr:row>
      <xdr:rowOff>92710</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358636"/>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121920</xdr:rowOff>
    </xdr:from>
    <xdr:to>
      <xdr:col>69</xdr:col>
      <xdr:colOff>142875</xdr:colOff>
      <xdr:row>37</xdr:row>
      <xdr:rowOff>52070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62247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762</xdr:rowOff>
    </xdr:from>
    <xdr:to>
      <xdr:col>65</xdr:col>
      <xdr:colOff>53975</xdr:colOff>
      <xdr:row>37</xdr:row>
      <xdr:rowOff>102362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112539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113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167640</xdr:rowOff>
    </xdr:from>
    <xdr:to>
      <xdr:col>82</xdr:col>
      <xdr:colOff>158750</xdr:colOff>
      <xdr:row>37</xdr:row>
      <xdr:rowOff>97790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12717</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18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37338</xdr:rowOff>
    </xdr:from>
    <xdr:to>
      <xdr:col>78</xdr:col>
      <xdr:colOff>120650</xdr:colOff>
      <xdr:row>37</xdr:row>
      <xdr:rowOff>138938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123715</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64673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28194</xdr:rowOff>
    </xdr:from>
    <xdr:to>
      <xdr:col>74</xdr:col>
      <xdr:colOff>31750</xdr:colOff>
      <xdr:row>37</xdr:row>
      <xdr:rowOff>129794</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114571</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645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135636</xdr:rowOff>
    </xdr:from>
    <xdr:to>
      <xdr:col>69</xdr:col>
      <xdr:colOff>142875</xdr:colOff>
      <xdr:row>37</xdr:row>
      <xdr:rowOff>65786</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30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50563</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41910</xdr:rowOff>
    </xdr:from>
    <xdr:to>
      <xdr:col>65</xdr:col>
      <xdr:colOff>53975</xdr:colOff>
      <xdr:row>37</xdr:row>
      <xdr:rowOff>143510</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128287</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a:t>
          </a:r>
          <a:r>
            <a:rPr kumimoji="1" lang="en-US" altLang="ja-JP" sz="1300">
              <a:latin typeface="ＭＳ Ｐゴシック" panose="020B0600070205080204" pitchFamily="50" charset="-128"/>
              <a:ea typeface="ＭＳ Ｐゴシック" panose="020B0600070205080204" pitchFamily="50" charset="-128"/>
            </a:rPr>
            <a:t>(11.4</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を</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ポイント上回る</a:t>
          </a:r>
          <a:r>
            <a:rPr kumimoji="1" lang="en-US" altLang="ja-JP" sz="1300">
              <a:latin typeface="ＭＳ Ｐゴシック" panose="020B0600070205080204" pitchFamily="50" charset="-128"/>
              <a:ea typeface="ＭＳ Ｐゴシック" panose="020B0600070205080204" pitchFamily="50" charset="-128"/>
            </a:rPr>
            <a:t>13.1</a:t>
          </a:r>
          <a:r>
            <a:rPr kumimoji="1" lang="ja-JP" altLang="en-US" sz="1300">
              <a:latin typeface="ＭＳ Ｐゴシック" panose="020B0600070205080204" pitchFamily="50" charset="-128"/>
              <a:ea typeface="ＭＳ Ｐゴシック" panose="020B0600070205080204" pitchFamily="50" charset="-128"/>
            </a:rPr>
            <a:t>％となっている。  </a:t>
          </a:r>
        </a:p>
        <a:p>
          <a:r>
            <a:rPr kumimoji="1" lang="ja-JP" altLang="en-US" sz="1300">
              <a:latin typeface="ＭＳ Ｐゴシック" panose="020B0600070205080204" pitchFamily="50" charset="-128"/>
              <a:ea typeface="ＭＳ Ｐゴシック" panose="020B0600070205080204" pitchFamily="50" charset="-128"/>
            </a:rPr>
            <a:t>　今後は「公共施設等総合管理計画」に基づき、公共施設等の長寿命化・更新・縮小・廃止を計画的に進めるとともに、事業の優先度を的確に把握し、大規模投資の実施時期を整理する。さらに、計画的な基金積立を進め、起債への依存を抑えた持続可能な財政運営を推進する。</a:t>
          </a: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140716</xdr:rowOff>
    </xdr:from>
    <xdr:to>
      <xdr:col>24</xdr:col>
      <xdr:colOff>25400</xdr:colOff>
      <xdr:row>81</xdr:row>
      <xdr:rowOff>106426</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485116"/>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78503</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3965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106426</xdr:rowOff>
    </xdr:from>
    <xdr:to>
      <xdr:col>24</xdr:col>
      <xdr:colOff>114300</xdr:colOff>
      <xdr:row>81</xdr:row>
      <xdr:rowOff>106426</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3993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55643</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228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140716</xdr:rowOff>
    </xdr:from>
    <xdr:to>
      <xdr:col>24</xdr:col>
      <xdr:colOff>114300</xdr:colOff>
      <xdr:row>72</xdr:row>
      <xdr:rowOff>140716</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485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124713</xdr:rowOff>
    </xdr:from>
    <xdr:to>
      <xdr:col>24</xdr:col>
      <xdr:colOff>25400</xdr:colOff>
      <xdr:row>78</xdr:row>
      <xdr:rowOff>17272</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326363"/>
          <a:ext cx="838200" cy="64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106442</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29651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89915</xdr:rowOff>
    </xdr:from>
    <xdr:to>
      <xdr:col>24</xdr:col>
      <xdr:colOff>76200</xdr:colOff>
      <xdr:row>77</xdr:row>
      <xdr:rowOff>20065</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1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170435</xdr:rowOff>
    </xdr:from>
    <xdr:to>
      <xdr:col>19</xdr:col>
      <xdr:colOff>187325</xdr:colOff>
      <xdr:row>78</xdr:row>
      <xdr:rowOff>17272</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098800" y="13372085"/>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153924</xdr:rowOff>
    </xdr:from>
    <xdr:to>
      <xdr:col>20</xdr:col>
      <xdr:colOff>38100</xdr:colOff>
      <xdr:row>77</xdr:row>
      <xdr:rowOff>84074</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184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94251</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2953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24130</xdr:rowOff>
    </xdr:from>
    <xdr:to>
      <xdr:col>15</xdr:col>
      <xdr:colOff>98425</xdr:colOff>
      <xdr:row>77</xdr:row>
      <xdr:rowOff>170435</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225780"/>
          <a:ext cx="889000" cy="146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158259</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24130</xdr:rowOff>
    </xdr:from>
    <xdr:to>
      <xdr:col>11</xdr:col>
      <xdr:colOff>9525</xdr:colOff>
      <xdr:row>77</xdr:row>
      <xdr:rowOff>115570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2257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144780</xdr:rowOff>
    </xdr:from>
    <xdr:to>
      <xdr:col>11</xdr:col>
      <xdr:colOff>60325</xdr:colOff>
      <xdr:row>77</xdr:row>
      <xdr:rowOff>74930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85107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153924</xdr:rowOff>
    </xdr:from>
    <xdr:to>
      <xdr:col>6</xdr:col>
      <xdr:colOff>171450</xdr:colOff>
      <xdr:row>77</xdr:row>
      <xdr:rowOff>84074</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184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94251</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2953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73913</xdr:rowOff>
    </xdr:from>
    <xdr:to>
      <xdr:col>24</xdr:col>
      <xdr:colOff>76200</xdr:colOff>
      <xdr:row>78</xdr:row>
      <xdr:rowOff>4063</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275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45990</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24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137922</xdr:rowOff>
    </xdr:from>
    <xdr:to>
      <xdr:col>20</xdr:col>
      <xdr:colOff>38100</xdr:colOff>
      <xdr:row>78</xdr:row>
      <xdr:rowOff>68072</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339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52849</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425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119635</xdr:rowOff>
    </xdr:from>
    <xdr:to>
      <xdr:col>15</xdr:col>
      <xdr:colOff>149225</xdr:colOff>
      <xdr:row>78</xdr:row>
      <xdr:rowOff>49785</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321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34562</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40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144780</xdr:rowOff>
    </xdr:from>
    <xdr:to>
      <xdr:col>11</xdr:col>
      <xdr:colOff>60325</xdr:colOff>
      <xdr:row>77</xdr:row>
      <xdr:rowOff>74930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59707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261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64770</xdr:rowOff>
    </xdr:from>
    <xdr:to>
      <xdr:col>6</xdr:col>
      <xdr:colOff>171450</xdr:colOff>
      <xdr:row>77</xdr:row>
      <xdr:rowOff>166370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151147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物件費及び補助費等の減少により、前年度</a:t>
          </a:r>
          <a:r>
            <a:rPr kumimoji="1" lang="en-US" altLang="ja-JP" sz="1200">
              <a:latin typeface="ＭＳ Ｐゴシック" panose="020B0600070205080204" pitchFamily="50" charset="-128"/>
              <a:ea typeface="ＭＳ Ｐゴシック" panose="020B0600070205080204" pitchFamily="50" charset="-128"/>
            </a:rPr>
            <a:t>(77.1</a:t>
          </a:r>
          <a:r>
            <a:rPr kumimoji="1" lang="ja-JP" altLang="en-US" sz="1200">
              <a:latin typeface="ＭＳ Ｐゴシック" panose="020B0600070205080204" pitchFamily="50" charset="-128"/>
              <a:ea typeface="ＭＳ Ｐゴシック" panose="020B0600070205080204" pitchFamily="50" charset="-128"/>
            </a:rPr>
            <a:t>％</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から</a:t>
          </a:r>
          <a:r>
            <a:rPr kumimoji="1" lang="en-US" altLang="ja-JP" sz="1200">
              <a:latin typeface="ＭＳ Ｐゴシック" panose="020B0600070205080204" pitchFamily="50" charset="-128"/>
              <a:ea typeface="ＭＳ Ｐゴシック" panose="020B0600070205080204" pitchFamily="50" charset="-128"/>
            </a:rPr>
            <a:t>3.2</a:t>
          </a:r>
          <a:r>
            <a:rPr kumimoji="1" lang="ja-JP" altLang="en-US" sz="1200">
              <a:latin typeface="ＭＳ Ｐゴシック" panose="020B0600070205080204" pitchFamily="50" charset="-128"/>
              <a:ea typeface="ＭＳ Ｐゴシック" panose="020B0600070205080204" pitchFamily="50" charset="-128"/>
            </a:rPr>
            <a:t>ポイント低下し、類似団体平均</a:t>
          </a:r>
          <a:r>
            <a:rPr kumimoji="1" lang="en-US" altLang="ja-JP" sz="1200">
              <a:latin typeface="ＭＳ Ｐゴシック" panose="020B0600070205080204" pitchFamily="50" charset="-128"/>
              <a:ea typeface="ＭＳ Ｐゴシック" panose="020B0600070205080204" pitchFamily="50" charset="-128"/>
            </a:rPr>
            <a:t>(76.4</a:t>
          </a:r>
          <a:r>
            <a:rPr kumimoji="1" lang="ja-JP" altLang="en-US" sz="1200">
              <a:latin typeface="ＭＳ Ｐゴシック" panose="020B0600070205080204" pitchFamily="50" charset="-128"/>
              <a:ea typeface="ＭＳ Ｐゴシック" panose="020B0600070205080204" pitchFamily="50" charset="-128"/>
            </a:rPr>
            <a:t>％</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を</a:t>
          </a:r>
          <a:r>
            <a:rPr kumimoji="1" lang="en-US" altLang="ja-JP" sz="1200">
              <a:latin typeface="ＭＳ Ｐゴシック" panose="020B0600070205080204" pitchFamily="50" charset="-128"/>
              <a:ea typeface="ＭＳ Ｐゴシック" panose="020B0600070205080204" pitchFamily="50" charset="-128"/>
            </a:rPr>
            <a:t>2.5</a:t>
          </a:r>
          <a:r>
            <a:rPr kumimoji="1" lang="ja-JP" altLang="en-US" sz="1200">
              <a:latin typeface="ＭＳ Ｐゴシック" panose="020B0600070205080204" pitchFamily="50" charset="-128"/>
              <a:ea typeface="ＭＳ Ｐゴシック" panose="020B0600070205080204" pitchFamily="50" charset="-128"/>
            </a:rPr>
            <a:t>ポイント下回る</a:t>
          </a:r>
          <a:r>
            <a:rPr kumimoji="1" lang="en-US" altLang="ja-JP" sz="1200">
              <a:latin typeface="ＭＳ Ｐゴシック" panose="020B0600070205080204" pitchFamily="50" charset="-128"/>
              <a:ea typeface="ＭＳ Ｐゴシック" panose="020B0600070205080204" pitchFamily="50" charset="-128"/>
            </a:rPr>
            <a:t>73.9</a:t>
          </a:r>
          <a:r>
            <a:rPr kumimoji="1" lang="ja-JP" altLang="en-US" sz="1200">
              <a:latin typeface="ＭＳ Ｐゴシック" panose="020B0600070205080204" pitchFamily="50" charset="-128"/>
              <a:ea typeface="ＭＳ Ｐゴシック" panose="020B0600070205080204" pitchFamily="50" charset="-128"/>
            </a:rPr>
            <a:t>％となっている。</a:t>
          </a:r>
        </a:p>
        <a:p>
          <a:r>
            <a:rPr kumimoji="1" lang="ja-JP" altLang="en-US" sz="1200">
              <a:latin typeface="ＭＳ Ｐゴシック" panose="020B0600070205080204" pitchFamily="50" charset="-128"/>
              <a:ea typeface="ＭＳ Ｐゴシック" panose="020B0600070205080204" pitchFamily="50" charset="-128"/>
            </a:rPr>
            <a:t>　ふるさと納税充当額の増加により一般財源の経常経費充当分が縮減したことが比率改善の要因だが、ふるさと納税は安定財源とは言い難く、今後も不確実性を抱える。引き続き「行財政改革推進プラン」に基づき、民間活力の導入や職員定数の適正化、歳出削減を進めるとともに、全事務事業の優先度を精査し、優先度の低い事業は計画的に廃止・縮小して経常経費の削減を図る。</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168148</xdr:rowOff>
    </xdr:from>
    <xdr:to>
      <xdr:col>82</xdr:col>
      <xdr:colOff>107950</xdr:colOff>
      <xdr:row>80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855448"/>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99077</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81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127000</xdr:rowOff>
    </xdr:from>
    <xdr:to>
      <xdr:col>82</xdr:col>
      <xdr:colOff>196850</xdr:colOff>
      <xdr:row>80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843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83075</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598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168148</xdr:rowOff>
    </xdr:from>
    <xdr:to>
      <xdr:col>82</xdr:col>
      <xdr:colOff>196850</xdr:colOff>
      <xdr:row>74</xdr:row>
      <xdr:rowOff>168148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855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19558</xdr:rowOff>
    </xdr:from>
    <xdr:to>
      <xdr:col>82</xdr:col>
      <xdr:colOff>107950</xdr:colOff>
      <xdr:row>77</xdr:row>
      <xdr:rowOff>165863</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5671800" y="13221208"/>
          <a:ext cx="838200" cy="146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55135</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2567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83058</xdr:rowOff>
    </xdr:from>
    <xdr:to>
      <xdr:col>82</xdr:col>
      <xdr:colOff>158750</xdr:colOff>
      <xdr:row>78</xdr:row>
      <xdr:rowOff>13208</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152146</xdr:rowOff>
    </xdr:from>
    <xdr:to>
      <xdr:col>78</xdr:col>
      <xdr:colOff>69850</xdr:colOff>
      <xdr:row>77</xdr:row>
      <xdr:rowOff>165863</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3353796"/>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28194</xdr:rowOff>
    </xdr:from>
    <xdr:to>
      <xdr:col>78</xdr:col>
      <xdr:colOff>120650</xdr:colOff>
      <xdr:row>77</xdr:row>
      <xdr:rowOff>129794</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29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139971</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29987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85852</xdr:rowOff>
    </xdr:from>
    <xdr:to>
      <xdr:col>73</xdr:col>
      <xdr:colOff>180975</xdr:colOff>
      <xdr:row>77</xdr:row>
      <xdr:rowOff>152146</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3116052"/>
          <a:ext cx="889000" cy="237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167639</xdr:rowOff>
    </xdr:from>
    <xdr:to>
      <xdr:col>74</xdr:col>
      <xdr:colOff>31750</xdr:colOff>
      <xdr:row>77</xdr:row>
      <xdr:rowOff>97789</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107966</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296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85852</xdr:rowOff>
    </xdr:from>
    <xdr:to>
      <xdr:col>69</xdr:col>
      <xdr:colOff>92075</xdr:colOff>
      <xdr:row>78</xdr:row>
      <xdr:rowOff>12700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3116052"/>
          <a:ext cx="889000" cy="269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44196</xdr:rowOff>
    </xdr:from>
    <xdr:to>
      <xdr:col>69</xdr:col>
      <xdr:colOff>142875</xdr:colOff>
      <xdr:row>76</xdr:row>
      <xdr:rowOff>145796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074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130573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3160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73913</xdr:rowOff>
    </xdr:from>
    <xdr:to>
      <xdr:col>65</xdr:col>
      <xdr:colOff>53975</xdr:colOff>
      <xdr:row>78</xdr:row>
      <xdr:rowOff>4063</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14240</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044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140208</xdr:rowOff>
    </xdr:from>
    <xdr:to>
      <xdr:col>82</xdr:col>
      <xdr:colOff>158750</xdr:colOff>
      <xdr:row>77</xdr:row>
      <xdr:rowOff>70358</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170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156735</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015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115063</xdr:rowOff>
    </xdr:from>
    <xdr:to>
      <xdr:col>78</xdr:col>
      <xdr:colOff>120650</xdr:colOff>
      <xdr:row>78</xdr:row>
      <xdr:rowOff>45213</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316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29990</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34030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101346</xdr:rowOff>
    </xdr:from>
    <xdr:to>
      <xdr:col>74</xdr:col>
      <xdr:colOff>31750</xdr:colOff>
      <xdr:row>78</xdr:row>
      <xdr:rowOff>31496</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302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16273</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3389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35052</xdr:rowOff>
    </xdr:from>
    <xdr:to>
      <xdr:col>69</xdr:col>
      <xdr:colOff>142875</xdr:colOff>
      <xdr:row>76</xdr:row>
      <xdr:rowOff>136652</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065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146829</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2834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133350</xdr:rowOff>
    </xdr:from>
    <xdr:to>
      <xdr:col>65</xdr:col>
      <xdr:colOff>53975</xdr:colOff>
      <xdr:row>78</xdr:row>
      <xdr:rowOff>63500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48277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342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栃木県那須町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152843</xdr:rowOff>
    </xdr:from>
    <xdr:to>
      <xdr:col>29</xdr:col>
      <xdr:colOff>127000</xdr:colOff>
      <xdr:row>20</xdr:row>
      <xdr:rowOff>114569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086418"/>
          <a:ext cx="0" cy="150477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86646</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63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114569</xdr:rowOff>
    </xdr:from>
    <xdr:to>
      <xdr:col>30</xdr:col>
      <xdr:colOff>25400</xdr:colOff>
      <xdr:row>20</xdr:row>
      <xdr:rowOff>114569</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9119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67770</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29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152843</xdr:rowOff>
    </xdr:from>
    <xdr:to>
      <xdr:col>30</xdr:col>
      <xdr:colOff>25400</xdr:colOff>
      <xdr:row>11</xdr:row>
      <xdr:rowOff>152843</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08641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55263</xdr:rowOff>
    </xdr:from>
    <xdr:to>
      <xdr:col>29</xdr:col>
      <xdr:colOff>127000</xdr:colOff>
      <xdr:row>15</xdr:row>
      <xdr:rowOff>131991</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2674638"/>
          <a:ext cx="647700" cy="767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38736</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30010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66659</xdr:rowOff>
    </xdr:from>
    <xdr:to>
      <xdr:col>29</xdr:col>
      <xdr:colOff>177800</xdr:colOff>
      <xdr:row>17</xdr:row>
      <xdr:rowOff>168259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30289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131991</xdr:rowOff>
    </xdr:from>
    <xdr:to>
      <xdr:col>26</xdr:col>
      <xdr:colOff>50800</xdr:colOff>
      <xdr:row>15</xdr:row>
      <xdr:rowOff>168241</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2751366"/>
          <a:ext cx="698500" cy="362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163748</xdr:rowOff>
    </xdr:from>
    <xdr:to>
      <xdr:col>26</xdr:col>
      <xdr:colOff>101600</xdr:colOff>
      <xdr:row>18</xdr:row>
      <xdr:rowOff>93898</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1260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78676</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32124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138229</xdr:rowOff>
    </xdr:from>
    <xdr:to>
      <xdr:col>22</xdr:col>
      <xdr:colOff>114300</xdr:colOff>
      <xdr:row>15</xdr:row>
      <xdr:rowOff>168241</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a:off x="3606800" y="2757604"/>
          <a:ext cx="698500" cy="300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35390</xdr:rowOff>
    </xdr:from>
    <xdr:to>
      <xdr:col>22</xdr:col>
      <xdr:colOff>165100</xdr:colOff>
      <xdr:row>18</xdr:row>
      <xdr:rowOff>136989</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169115"/>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121766</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3255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138229</xdr:rowOff>
    </xdr:from>
    <xdr:to>
      <xdr:col>18</xdr:col>
      <xdr:colOff>177800</xdr:colOff>
      <xdr:row>15</xdr:row>
      <xdr:rowOff>144205</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2757604"/>
          <a:ext cx="698500" cy="59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47358</xdr:rowOff>
    </xdr:from>
    <xdr:to>
      <xdr:col>19</xdr:col>
      <xdr:colOff>38100</xdr:colOff>
      <xdr:row>18</xdr:row>
      <xdr:rowOff>148958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1810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133735</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3267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109995</xdr:rowOff>
    </xdr:from>
    <xdr:to>
      <xdr:col>15</xdr:col>
      <xdr:colOff>101600</xdr:colOff>
      <xdr:row>19</xdr:row>
      <xdr:rowOff>40145</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2437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24922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333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4463</xdr:rowOff>
    </xdr:from>
    <xdr:to>
      <xdr:col>29</xdr:col>
      <xdr:colOff>177800</xdr:colOff>
      <xdr:row>15</xdr:row>
      <xdr:rowOff>106063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26238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20990</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468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81191</xdr:rowOff>
    </xdr:from>
    <xdr:to>
      <xdr:col>26</xdr:col>
      <xdr:colOff>101600</xdr:colOff>
      <xdr:row>16</xdr:row>
      <xdr:rowOff>11341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27005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21518</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24694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117441</xdr:rowOff>
    </xdr:from>
    <xdr:to>
      <xdr:col>22</xdr:col>
      <xdr:colOff>165100</xdr:colOff>
      <xdr:row>16</xdr:row>
      <xdr:rowOff>47591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27368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57768</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2505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87429</xdr:rowOff>
    </xdr:from>
    <xdr:to>
      <xdr:col>19</xdr:col>
      <xdr:colOff>38100</xdr:colOff>
      <xdr:row>16</xdr:row>
      <xdr:rowOff>17579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27068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27756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2475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93405</xdr:rowOff>
    </xdr:from>
    <xdr:to>
      <xdr:col>15</xdr:col>
      <xdr:colOff>101600</xdr:colOff>
      <xdr:row>16</xdr:row>
      <xdr:rowOff>23555</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27127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33732</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2481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0" name="人口1人当たり決算額の推移グラフ枠445">
          <a:extLst>
            <a:ext uri="{FF2B5EF4-FFF2-40B4-BE49-F238E27FC236}">
              <a16:creationId xmlns:a16="http://schemas.microsoft.com/office/drawing/2014/main" id="{00000000-0008-0000-0500-00006E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196952</xdr:rowOff>
    </xdr:from>
    <xdr:to>
      <xdr:col>29</xdr:col>
      <xdr:colOff>127000</xdr:colOff>
      <xdr:row>39</xdr:row>
      <xdr:rowOff>2021</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651500" y="6121502"/>
          <a:ext cx="0" cy="151956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145548</xdr:rowOff>
    </xdr:from>
    <xdr:ext cx="762000" cy="259045"/>
    <xdr:sp macro="" textlink="">
      <xdr:nvSpPr>
        <xdr:cNvPr id="112" name="人口1人当たり決算額の推移最小値テキスト445">
          <a:extLst>
            <a:ext uri="{FF2B5EF4-FFF2-40B4-BE49-F238E27FC236}">
              <a16:creationId xmlns:a16="http://schemas.microsoft.com/office/drawing/2014/main" id="{00000000-0008-0000-0500-000070000000}"/>
            </a:ext>
          </a:extLst>
        </xdr:cNvPr>
        <xdr:cNvSpPr txBox="1"/>
      </xdr:nvSpPr>
      <xdr:spPr>
        <a:xfrm>
          <a:off x="5740400" y="7613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2021</xdr:rowOff>
    </xdr:from>
    <xdr:to>
      <xdr:col>30</xdr:col>
      <xdr:colOff>25400</xdr:colOff>
      <xdr:row>39</xdr:row>
      <xdr:rowOff>2021</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764107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111879</xdr:rowOff>
    </xdr:from>
    <xdr:ext cx="762000" cy="259045"/>
    <xdr:sp macro="" textlink="">
      <xdr:nvSpPr>
        <xdr:cNvPr id="114" name="人口1人当たり決算額の推移最大値テキスト445">
          <a:extLst>
            <a:ext uri="{FF2B5EF4-FFF2-40B4-BE49-F238E27FC236}">
              <a16:creationId xmlns:a16="http://schemas.microsoft.com/office/drawing/2014/main" id="{00000000-0008-0000-0500-000072000000}"/>
            </a:ext>
          </a:extLst>
        </xdr:cNvPr>
        <xdr:cNvSpPr txBox="1"/>
      </xdr:nvSpPr>
      <xdr:spPr>
        <a:xfrm>
          <a:off x="5740400" y="5864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196952</xdr:rowOff>
    </xdr:from>
    <xdr:to>
      <xdr:col>30</xdr:col>
      <xdr:colOff>25400</xdr:colOff>
      <xdr:row>33</xdr:row>
      <xdr:rowOff>196952</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612150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260372</xdr:rowOff>
    </xdr:from>
    <xdr:to>
      <xdr:col>29</xdr:col>
      <xdr:colOff>127000</xdr:colOff>
      <xdr:row>35</xdr:row>
      <xdr:rowOff>300344</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5003800" y="6870722"/>
          <a:ext cx="647700" cy="399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63071</xdr:rowOff>
    </xdr:from>
    <xdr:ext cx="762000" cy="259045"/>
    <xdr:sp macro="" textlink="">
      <xdr:nvSpPr>
        <xdr:cNvPr id="117" name="人口1人当たり決算額の推移平均値テキスト445">
          <a:extLst>
            <a:ext uri="{FF2B5EF4-FFF2-40B4-BE49-F238E27FC236}">
              <a16:creationId xmlns:a16="http://schemas.microsoft.com/office/drawing/2014/main" id="{00000000-0008-0000-0500-000075000000}"/>
            </a:ext>
          </a:extLst>
        </xdr:cNvPr>
        <xdr:cNvSpPr txBox="1"/>
      </xdr:nvSpPr>
      <xdr:spPr>
        <a:xfrm>
          <a:off x="5740400" y="70163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90994</xdr:rowOff>
    </xdr:from>
    <xdr:to>
      <xdr:col>29</xdr:col>
      <xdr:colOff>177800</xdr:colOff>
      <xdr:row>37</xdr:row>
      <xdr:rowOff>21144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5600700" y="70442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289633</xdr:rowOff>
    </xdr:from>
    <xdr:to>
      <xdr:col>26</xdr:col>
      <xdr:colOff>50800</xdr:colOff>
      <xdr:row>35</xdr:row>
      <xdr:rowOff>300344</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4305300" y="6899983"/>
          <a:ext cx="698500" cy="107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69832</xdr:rowOff>
    </xdr:from>
    <xdr:to>
      <xdr:col>26</xdr:col>
      <xdr:colOff>101600</xdr:colOff>
      <xdr:row>36</xdr:row>
      <xdr:rowOff>171432</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953000" y="70230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156209</xdr:rowOff>
    </xdr:from>
    <xdr:ext cx="7366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4622800" y="71094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289633</xdr:rowOff>
    </xdr:from>
    <xdr:to>
      <xdr:col>22</xdr:col>
      <xdr:colOff>114300</xdr:colOff>
      <xdr:row>35</xdr:row>
      <xdr:rowOff>314844</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3606800" y="6899983"/>
          <a:ext cx="698500" cy="252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89198</xdr:rowOff>
    </xdr:from>
    <xdr:to>
      <xdr:col>22</xdr:col>
      <xdr:colOff>165100</xdr:colOff>
      <xdr:row>37</xdr:row>
      <xdr:rowOff>19348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4254500" y="70424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4125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924300" y="7128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314844</xdr:rowOff>
    </xdr:from>
    <xdr:to>
      <xdr:col>18</xdr:col>
      <xdr:colOff>177800</xdr:colOff>
      <xdr:row>35</xdr:row>
      <xdr:rowOff>326666</xdr:rowOff>
    </xdr:to>
    <xdr:cxnSp macro="">
      <xdr:nvCxnSpPr>
        <xdr:cNvPr id="125" name="直線コネクタ 124">
          <a:extLst>
            <a:ext uri="{FF2B5EF4-FFF2-40B4-BE49-F238E27FC236}">
              <a16:creationId xmlns:a16="http://schemas.microsoft.com/office/drawing/2014/main" id="{00000000-0008-0000-0500-00007D000000}"/>
            </a:ext>
          </a:extLst>
        </xdr:cNvPr>
        <xdr:cNvCxnSpPr/>
      </xdr:nvCxnSpPr>
      <xdr:spPr bwMode="auto">
        <a:xfrm flipV="1">
          <a:off x="2908300" y="6925194"/>
          <a:ext cx="698500" cy="118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157876</xdr:rowOff>
    </xdr:from>
    <xdr:to>
      <xdr:col>19</xdr:col>
      <xdr:colOff>38100</xdr:colOff>
      <xdr:row>37</xdr:row>
      <xdr:rowOff>88026</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3556000" y="71111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72803</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225800" y="7197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29272</xdr:rowOff>
    </xdr:from>
    <xdr:to>
      <xdr:col>15</xdr:col>
      <xdr:colOff>101600</xdr:colOff>
      <xdr:row>37</xdr:row>
      <xdr:rowOff>130872</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2857500" y="71539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115649</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527300" y="7240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209572</xdr:rowOff>
    </xdr:from>
    <xdr:to>
      <xdr:col>29</xdr:col>
      <xdr:colOff>177800</xdr:colOff>
      <xdr:row>35</xdr:row>
      <xdr:rowOff>311172</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5600700" y="68199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54649</xdr:rowOff>
    </xdr:from>
    <xdr:ext cx="762000" cy="259045"/>
    <xdr:sp macro="" textlink="">
      <xdr:nvSpPr>
        <xdr:cNvPr id="136" name="人口1人当たり決算額の推移該当値テキスト445">
          <a:extLst>
            <a:ext uri="{FF2B5EF4-FFF2-40B4-BE49-F238E27FC236}">
              <a16:creationId xmlns:a16="http://schemas.microsoft.com/office/drawing/2014/main" id="{00000000-0008-0000-0500-000088000000}"/>
            </a:ext>
          </a:extLst>
        </xdr:cNvPr>
        <xdr:cNvSpPr txBox="1"/>
      </xdr:nvSpPr>
      <xdr:spPr>
        <a:xfrm>
          <a:off x="5740400" y="6664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249544</xdr:rowOff>
    </xdr:from>
    <xdr:to>
      <xdr:col>26</xdr:col>
      <xdr:colOff>101600</xdr:colOff>
      <xdr:row>36</xdr:row>
      <xdr:rowOff>8244</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953000" y="68598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18421</xdr:rowOff>
    </xdr:from>
    <xdr:ext cx="7366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4622800" y="66287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238833</xdr:rowOff>
    </xdr:from>
    <xdr:to>
      <xdr:col>22</xdr:col>
      <xdr:colOff>165100</xdr:colOff>
      <xdr:row>35</xdr:row>
      <xdr:rowOff>340433</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254500" y="68491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7710</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924300" y="6618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264044</xdr:rowOff>
    </xdr:from>
    <xdr:to>
      <xdr:col>19</xdr:col>
      <xdr:colOff>38100</xdr:colOff>
      <xdr:row>36</xdr:row>
      <xdr:rowOff>22744</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3556000" y="68743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32921</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225800" y="6643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275866</xdr:rowOff>
    </xdr:from>
    <xdr:to>
      <xdr:col>15</xdr:col>
      <xdr:colOff>101600</xdr:colOff>
      <xdr:row>36</xdr:row>
      <xdr:rowOff>34566</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2857500" y="68862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44743</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2527300" y="6655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栃木県那須町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23,697
23,120
372.34
16,737,378
15,530,510
1,147,063
8,169,071
9,884,711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154749</xdr:rowOff>
    </xdr:from>
    <xdr:to>
      <xdr:col>24</xdr:col>
      <xdr:colOff>62865</xdr:colOff>
      <xdr:row>39</xdr:row>
      <xdr:rowOff>123469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26799"/>
          <a:ext cx="1270" cy="1683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127296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813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123469</xdr:rowOff>
    </xdr:from>
    <xdr:to>
      <xdr:col>24</xdr:col>
      <xdr:colOff>152400</xdr:colOff>
      <xdr:row>39</xdr:row>
      <xdr:rowOff>123469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810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101426</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02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154749</xdr:rowOff>
    </xdr:from>
    <xdr:to>
      <xdr:col>24</xdr:col>
      <xdr:colOff>152400</xdr:colOff>
      <xdr:row>29</xdr:row>
      <xdr:rowOff>154749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26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100438</xdr:rowOff>
    </xdr:from>
    <xdr:to>
      <xdr:col>24</xdr:col>
      <xdr:colOff>63500</xdr:colOff>
      <xdr:row>35</xdr:row>
      <xdr:rowOff>77444</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929738"/>
          <a:ext cx="838200" cy="148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29970</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2021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51543</xdr:rowOff>
    </xdr:from>
    <xdr:to>
      <xdr:col>24</xdr:col>
      <xdr:colOff>114300</xdr:colOff>
      <xdr:row>36</xdr:row>
      <xdr:rowOff>153143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23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74320</xdr:rowOff>
    </xdr:from>
    <xdr:to>
      <xdr:col>19</xdr:col>
      <xdr:colOff>177800</xdr:colOff>
      <xdr:row>35</xdr:row>
      <xdr:rowOff>77444</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6075070"/>
          <a:ext cx="889000" cy="3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153213</xdr:rowOff>
    </xdr:from>
    <xdr:to>
      <xdr:col>20</xdr:col>
      <xdr:colOff>38100</xdr:colOff>
      <xdr:row>37</xdr:row>
      <xdr:rowOff>83363</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2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74490</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418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3626</xdr:rowOff>
    </xdr:from>
    <xdr:to>
      <xdr:col>15</xdr:col>
      <xdr:colOff>50800</xdr:colOff>
      <xdr:row>35</xdr:row>
      <xdr:rowOff>74320</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6004376"/>
          <a:ext cx="889000" cy="70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25426</xdr:rowOff>
    </xdr:from>
    <xdr:to>
      <xdr:col>15</xdr:col>
      <xdr:colOff>101600</xdr:colOff>
      <xdr:row>37</xdr:row>
      <xdr:rowOff>127026</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6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118153</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461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3626</xdr:rowOff>
    </xdr:from>
    <xdr:to>
      <xdr:col>10</xdr:col>
      <xdr:colOff>114300</xdr:colOff>
      <xdr:row>35</xdr:row>
      <xdr:rowOff>65729</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004376"/>
          <a:ext cx="889000" cy="62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35674</xdr:rowOff>
    </xdr:from>
    <xdr:to>
      <xdr:col>10</xdr:col>
      <xdr:colOff>165100</xdr:colOff>
      <xdr:row>37</xdr:row>
      <xdr:rowOff>137274</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37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128402</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472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124638</xdr:rowOff>
    </xdr:from>
    <xdr:to>
      <xdr:col>6</xdr:col>
      <xdr:colOff>38100</xdr:colOff>
      <xdr:row>38</xdr:row>
      <xdr:rowOff>54787</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6828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45915</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561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49638</xdr:rowOff>
    </xdr:from>
    <xdr:to>
      <xdr:col>24</xdr:col>
      <xdr:colOff>114300</xdr:colOff>
      <xdr:row>34</xdr:row>
      <xdr:rowOff>151238</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878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72515</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730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26644</xdr:rowOff>
    </xdr:from>
    <xdr:to>
      <xdr:col>20</xdr:col>
      <xdr:colOff>38100</xdr:colOff>
      <xdr:row>35</xdr:row>
      <xdr:rowOff>128244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027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144771</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5802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23520</xdr:rowOff>
    </xdr:from>
    <xdr:to>
      <xdr:col>15</xdr:col>
      <xdr:colOff>101600</xdr:colOff>
      <xdr:row>35</xdr:row>
      <xdr:rowOff>125120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024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141647</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5799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124276</xdr:rowOff>
    </xdr:from>
    <xdr:to>
      <xdr:col>10</xdr:col>
      <xdr:colOff>165100</xdr:colOff>
      <xdr:row>35</xdr:row>
      <xdr:rowOff>54426</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953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70953</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5728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14929</xdr:rowOff>
    </xdr:from>
    <xdr:to>
      <xdr:col>6</xdr:col>
      <xdr:colOff>38100</xdr:colOff>
      <xdr:row>35</xdr:row>
      <xdr:rowOff>116529</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015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133056</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5790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20421</xdr:rowOff>
    </xdr:from>
    <xdr:to>
      <xdr:col>24</xdr:col>
      <xdr:colOff>62865</xdr:colOff>
      <xdr:row>58</xdr:row>
      <xdr:rowOff>14884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592921"/>
          <a:ext cx="1270" cy="1366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18711</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9962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14884</xdr:rowOff>
    </xdr:from>
    <xdr:to>
      <xdr:col>24</xdr:col>
      <xdr:colOff>152400</xdr:colOff>
      <xdr:row>58</xdr:row>
      <xdr:rowOff>14884</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9958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138548</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368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20421</xdr:rowOff>
    </xdr:from>
    <xdr:to>
      <xdr:col>24</xdr:col>
      <xdr:colOff>152400</xdr:colOff>
      <xdr:row>50</xdr:row>
      <xdr:rowOff>20421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592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135445</xdr:rowOff>
    </xdr:from>
    <xdr:to>
      <xdr:col>24</xdr:col>
      <xdr:colOff>63500</xdr:colOff>
      <xdr:row>54</xdr:row>
      <xdr:rowOff>160719</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222295"/>
          <a:ext cx="838200" cy="196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37609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467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59182</xdr:rowOff>
    </xdr:from>
    <xdr:to>
      <xdr:col>24</xdr:col>
      <xdr:colOff>114300</xdr:colOff>
      <xdr:row>55</xdr:row>
      <xdr:rowOff>160782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488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75679</xdr:rowOff>
    </xdr:from>
    <xdr:to>
      <xdr:col>19</xdr:col>
      <xdr:colOff>177800</xdr:colOff>
      <xdr:row>54</xdr:row>
      <xdr:rowOff>160719</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333979"/>
          <a:ext cx="889000" cy="85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77127</xdr:rowOff>
    </xdr:from>
    <xdr:to>
      <xdr:col>20</xdr:col>
      <xdr:colOff>38100</xdr:colOff>
      <xdr:row>56</xdr:row>
      <xdr:rowOff>7277</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506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169854</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599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75679</xdr:rowOff>
    </xdr:from>
    <xdr:to>
      <xdr:col>15</xdr:col>
      <xdr:colOff>50800</xdr:colOff>
      <xdr:row>54</xdr:row>
      <xdr:rowOff>100381</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333979"/>
          <a:ext cx="889000" cy="24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79731</xdr:rowOff>
    </xdr:from>
    <xdr:to>
      <xdr:col>15</xdr:col>
      <xdr:colOff>101600</xdr:colOff>
      <xdr:row>56</xdr:row>
      <xdr:rowOff>9881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509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1008</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602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100381</xdr:rowOff>
    </xdr:from>
    <xdr:to>
      <xdr:col>10</xdr:col>
      <xdr:colOff>114300</xdr:colOff>
      <xdr:row>55</xdr:row>
      <xdr:rowOff>52984</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358681"/>
          <a:ext cx="889000" cy="124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158610</xdr:rowOff>
    </xdr:from>
    <xdr:to>
      <xdr:col>10</xdr:col>
      <xdr:colOff>165100</xdr:colOff>
      <xdr:row>56</xdr:row>
      <xdr:rowOff>88760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588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79887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681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45377</xdr:rowOff>
    </xdr:from>
    <xdr:to>
      <xdr:col>6</xdr:col>
      <xdr:colOff>38100</xdr:colOff>
      <xdr:row>56</xdr:row>
      <xdr:rowOff>146977</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646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138104</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739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84645</xdr:rowOff>
    </xdr:from>
    <xdr:to>
      <xdr:col>24</xdr:col>
      <xdr:colOff>114300</xdr:colOff>
      <xdr:row>54</xdr:row>
      <xdr:rowOff>14795</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17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107522</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022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109919</xdr:rowOff>
    </xdr:from>
    <xdr:to>
      <xdr:col>20</xdr:col>
      <xdr:colOff>38100</xdr:colOff>
      <xdr:row>55</xdr:row>
      <xdr:rowOff>40069</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368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56596</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143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24879</xdr:rowOff>
    </xdr:from>
    <xdr:to>
      <xdr:col>15</xdr:col>
      <xdr:colOff>101600</xdr:colOff>
      <xdr:row>54</xdr:row>
      <xdr:rowOff>126479</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283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52</xdr:row>
      <xdr:rowOff>143006</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058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49581</xdr:rowOff>
    </xdr:from>
    <xdr:to>
      <xdr:col>10</xdr:col>
      <xdr:colOff>165100</xdr:colOff>
      <xdr:row>54</xdr:row>
      <xdr:rowOff>151181</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307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52</xdr:row>
      <xdr:rowOff>167708</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083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2184</xdr:rowOff>
    </xdr:from>
    <xdr:to>
      <xdr:col>6</xdr:col>
      <xdr:colOff>38100</xdr:colOff>
      <xdr:row>55</xdr:row>
      <xdr:rowOff>103784</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431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53</xdr:row>
      <xdr:rowOff>120311</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207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119983</xdr:rowOff>
    </xdr:from>
    <xdr:to>
      <xdr:col>24</xdr:col>
      <xdr:colOff>62865</xdr:colOff>
      <xdr:row>77</xdr:row>
      <xdr:rowOff>152615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121483"/>
          <a:ext cx="1270" cy="12327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156442</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3580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152615</xdr:rowOff>
    </xdr:from>
    <xdr:to>
      <xdr:col>24</xdr:col>
      <xdr:colOff>152400</xdr:colOff>
      <xdr:row>77</xdr:row>
      <xdr:rowOff>152615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354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66660</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896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119983</xdr:rowOff>
    </xdr:from>
    <xdr:to>
      <xdr:col>24</xdr:col>
      <xdr:colOff>152400</xdr:colOff>
      <xdr:row>70</xdr:row>
      <xdr:rowOff>119983</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121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101581</xdr:rowOff>
    </xdr:from>
    <xdr:to>
      <xdr:col>24</xdr:col>
      <xdr:colOff>63500</xdr:colOff>
      <xdr:row>76</xdr:row>
      <xdr:rowOff>125985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3797300" y="13131781"/>
          <a:ext cx="838200" cy="24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43997</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29027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21120</xdr:rowOff>
    </xdr:from>
    <xdr:to>
      <xdr:col>24</xdr:col>
      <xdr:colOff>114300</xdr:colOff>
      <xdr:row>76</xdr:row>
      <xdr:rowOff>122720</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05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101581</xdr:rowOff>
    </xdr:from>
    <xdr:to>
      <xdr:col>19</xdr:col>
      <xdr:colOff>177800</xdr:colOff>
      <xdr:row>76</xdr:row>
      <xdr:rowOff>124383</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131781"/>
          <a:ext cx="889000" cy="22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37007</xdr:rowOff>
    </xdr:from>
    <xdr:to>
      <xdr:col>20</xdr:col>
      <xdr:colOff>38100</xdr:colOff>
      <xdr:row>76</xdr:row>
      <xdr:rowOff>138607</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067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155135</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2842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124383</xdr:rowOff>
    </xdr:from>
    <xdr:to>
      <xdr:col>15</xdr:col>
      <xdr:colOff>50800</xdr:colOff>
      <xdr:row>76</xdr:row>
      <xdr:rowOff>126498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154583"/>
          <a:ext cx="889000" cy="2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34207</xdr:rowOff>
    </xdr:from>
    <xdr:to>
      <xdr:col>15</xdr:col>
      <xdr:colOff>101600</xdr:colOff>
      <xdr:row>76</xdr:row>
      <xdr:rowOff>135807</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064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74</xdr:row>
      <xdr:rowOff>152334</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2839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126498</xdr:rowOff>
    </xdr:from>
    <xdr:to>
      <xdr:col>10</xdr:col>
      <xdr:colOff>114300</xdr:colOff>
      <xdr:row>77</xdr:row>
      <xdr:rowOff>1454</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156698"/>
          <a:ext cx="889000" cy="46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20606</xdr:rowOff>
    </xdr:from>
    <xdr:to>
      <xdr:col>10</xdr:col>
      <xdr:colOff>165100</xdr:colOff>
      <xdr:row>76</xdr:row>
      <xdr:rowOff>122206</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050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74</xdr:row>
      <xdr:rowOff>138733</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2826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63582</xdr:rowOff>
    </xdr:from>
    <xdr:to>
      <xdr:col>6</xdr:col>
      <xdr:colOff>38100</xdr:colOff>
      <xdr:row>76</xdr:row>
      <xdr:rowOff>165182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09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10259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2869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75185</xdr:rowOff>
    </xdr:from>
    <xdr:to>
      <xdr:col>24</xdr:col>
      <xdr:colOff>114300</xdr:colOff>
      <xdr:row>77</xdr:row>
      <xdr:rowOff>5335</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10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53612</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083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50781</xdr:rowOff>
    </xdr:from>
    <xdr:to>
      <xdr:col>20</xdr:col>
      <xdr:colOff>38100</xdr:colOff>
      <xdr:row>76</xdr:row>
      <xdr:rowOff>152381</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080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143508</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173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73583</xdr:rowOff>
    </xdr:from>
    <xdr:to>
      <xdr:col>15</xdr:col>
      <xdr:colOff>101600</xdr:colOff>
      <xdr:row>77</xdr:row>
      <xdr:rowOff>3733</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103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166310</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196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75698</xdr:rowOff>
    </xdr:from>
    <xdr:to>
      <xdr:col>10</xdr:col>
      <xdr:colOff>165100</xdr:colOff>
      <xdr:row>77</xdr:row>
      <xdr:rowOff>5848</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105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168425</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198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122104</xdr:rowOff>
    </xdr:from>
    <xdr:to>
      <xdr:col>6</xdr:col>
      <xdr:colOff>38100</xdr:colOff>
      <xdr:row>77</xdr:row>
      <xdr:rowOff>52254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152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43381</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245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4304</xdr:rowOff>
    </xdr:from>
    <xdr:to>
      <xdr:col>24</xdr:col>
      <xdr:colOff>62865</xdr:colOff>
      <xdr:row>99</xdr:row>
      <xdr:rowOff>56162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606254"/>
          <a:ext cx="1270" cy="14234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59989</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7033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56162</xdr:rowOff>
    </xdr:from>
    <xdr:to>
      <xdr:col>24</xdr:col>
      <xdr:colOff>152400</xdr:colOff>
      <xdr:row>99</xdr:row>
      <xdr:rowOff>56162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7029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122431</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381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4304</xdr:rowOff>
    </xdr:from>
    <xdr:to>
      <xdr:col>24</xdr:col>
      <xdr:colOff>152400</xdr:colOff>
      <xdr:row>91</xdr:row>
      <xdr:rowOff>4304</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606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143912</xdr:rowOff>
    </xdr:from>
    <xdr:to>
      <xdr:col>24</xdr:col>
      <xdr:colOff>63500</xdr:colOff>
      <xdr:row>97</xdr:row>
      <xdr:rowOff>85554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603112"/>
          <a:ext cx="838200" cy="113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75119</xdr:rowOff>
    </xdr:from>
    <xdr:ext cx="534377"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3628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52242</xdr:rowOff>
    </xdr:from>
    <xdr:to>
      <xdr:col>24</xdr:col>
      <xdr:colOff>114300</xdr:colOff>
      <xdr:row>96</xdr:row>
      <xdr:rowOff>153842</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511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85554</xdr:rowOff>
    </xdr:from>
    <xdr:to>
      <xdr:col>19</xdr:col>
      <xdr:colOff>177800</xdr:colOff>
      <xdr:row>97</xdr:row>
      <xdr:rowOff>158086</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716204"/>
          <a:ext cx="889000" cy="72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26084</xdr:rowOff>
    </xdr:from>
    <xdr:to>
      <xdr:col>20</xdr:col>
      <xdr:colOff>38100</xdr:colOff>
      <xdr:row>97</xdr:row>
      <xdr:rowOff>127684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656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144211</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530111" y="16431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41597</xdr:rowOff>
    </xdr:from>
    <xdr:to>
      <xdr:col>15</xdr:col>
      <xdr:colOff>50800</xdr:colOff>
      <xdr:row>97</xdr:row>
      <xdr:rowOff>158086</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672247"/>
          <a:ext cx="889000" cy="116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107352</xdr:rowOff>
    </xdr:from>
    <xdr:to>
      <xdr:col>15</xdr:col>
      <xdr:colOff>101600</xdr:colOff>
      <xdr:row>98</xdr:row>
      <xdr:rowOff>37502</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738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28629</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830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41597</xdr:rowOff>
    </xdr:from>
    <xdr:to>
      <xdr:col>10</xdr:col>
      <xdr:colOff>114300</xdr:colOff>
      <xdr:row>99</xdr:row>
      <xdr:rowOff>124530</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672247"/>
          <a:ext cx="889000" cy="425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72392</xdr:rowOff>
    </xdr:from>
    <xdr:to>
      <xdr:col>10</xdr:col>
      <xdr:colOff>165100</xdr:colOff>
      <xdr:row>97</xdr:row>
      <xdr:rowOff>2542</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53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19069</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52111" y="16306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81797</xdr:rowOff>
    </xdr:from>
    <xdr:to>
      <xdr:col>6</xdr:col>
      <xdr:colOff>38100</xdr:colOff>
      <xdr:row>99</xdr:row>
      <xdr:rowOff>11947</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883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28474</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659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93112</xdr:rowOff>
    </xdr:from>
    <xdr:to>
      <xdr:col>24</xdr:col>
      <xdr:colOff>114300</xdr:colOff>
      <xdr:row>97</xdr:row>
      <xdr:rowOff>23262</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552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71539</xdr:rowOff>
    </xdr:from>
    <xdr:ext cx="534377"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530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34754</xdr:rowOff>
    </xdr:from>
    <xdr:to>
      <xdr:col>20</xdr:col>
      <xdr:colOff>38100</xdr:colOff>
      <xdr:row>97</xdr:row>
      <xdr:rowOff>136354</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66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127481</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530111" y="16758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107286</xdr:rowOff>
    </xdr:from>
    <xdr:to>
      <xdr:col>15</xdr:col>
      <xdr:colOff>101600</xdr:colOff>
      <xdr:row>98</xdr:row>
      <xdr:rowOff>37436</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737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53963</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513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162247</xdr:rowOff>
    </xdr:from>
    <xdr:to>
      <xdr:col>10</xdr:col>
      <xdr:colOff>165100</xdr:colOff>
      <xdr:row>97</xdr:row>
      <xdr:rowOff>92397</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621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83524</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52111" y="16714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73730</xdr:rowOff>
    </xdr:from>
    <xdr:to>
      <xdr:col>6</xdr:col>
      <xdr:colOff>38100</xdr:colOff>
      <xdr:row>100</xdr:row>
      <xdr:rowOff>3880</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7047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166457</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7140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補助費等グラフ枠">
          <a:extLst>
            <a:ext uri="{FF2B5EF4-FFF2-40B4-BE49-F238E27FC236}">
              <a16:creationId xmlns:a16="http://schemas.microsoft.com/office/drawing/2014/main" id="{00000000-0008-0000-06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80735</xdr:rowOff>
    </xdr:from>
    <xdr:to>
      <xdr:col>54</xdr:col>
      <xdr:colOff>189865</xdr:colOff>
      <xdr:row>37</xdr:row>
      <xdr:rowOff>162194</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flipV="1">
          <a:off x="10475595" y="5567135"/>
          <a:ext cx="1270" cy="9387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166021</xdr:rowOff>
    </xdr:from>
    <xdr:ext cx="534377" cy="259045"/>
    <xdr:sp macro="" textlink="">
      <xdr:nvSpPr>
        <xdr:cNvPr id="283" name="補助費等最小値テキスト">
          <a:extLst>
            <a:ext uri="{FF2B5EF4-FFF2-40B4-BE49-F238E27FC236}">
              <a16:creationId xmlns:a16="http://schemas.microsoft.com/office/drawing/2014/main" id="{00000000-0008-0000-0600-00001B010000}"/>
            </a:ext>
          </a:extLst>
        </xdr:cNvPr>
        <xdr:cNvSpPr txBox="1"/>
      </xdr:nvSpPr>
      <xdr:spPr>
        <a:xfrm>
          <a:off x="10528300" y="6509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162194</xdr:rowOff>
    </xdr:from>
    <xdr:to>
      <xdr:col>55</xdr:col>
      <xdr:colOff>88900</xdr:colOff>
      <xdr:row>37</xdr:row>
      <xdr:rowOff>162194</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10388600" y="6505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27412</xdr:rowOff>
    </xdr:from>
    <xdr:ext cx="599010" cy="259045"/>
    <xdr:sp macro="" textlink="">
      <xdr:nvSpPr>
        <xdr:cNvPr id="285" name="補助費等最大値テキスト">
          <a:extLst>
            <a:ext uri="{FF2B5EF4-FFF2-40B4-BE49-F238E27FC236}">
              <a16:creationId xmlns:a16="http://schemas.microsoft.com/office/drawing/2014/main" id="{00000000-0008-0000-0600-00001D010000}"/>
            </a:ext>
          </a:extLst>
        </xdr:cNvPr>
        <xdr:cNvSpPr txBox="1"/>
      </xdr:nvSpPr>
      <xdr:spPr>
        <a:xfrm>
          <a:off x="10528300" y="5342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80735</xdr:rowOff>
    </xdr:from>
    <xdr:to>
      <xdr:col>55</xdr:col>
      <xdr:colOff>88900</xdr:colOff>
      <xdr:row>32</xdr:row>
      <xdr:rowOff>80735</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5567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7505</xdr:rowOff>
    </xdr:from>
    <xdr:to>
      <xdr:col>55</xdr:col>
      <xdr:colOff>0</xdr:colOff>
      <xdr:row>36</xdr:row>
      <xdr:rowOff>67247</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9639300" y="6179705"/>
          <a:ext cx="838200" cy="59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64488</xdr:rowOff>
    </xdr:from>
    <xdr:ext cx="534377" cy="259045"/>
    <xdr:sp macro="" textlink="">
      <xdr:nvSpPr>
        <xdr:cNvPr id="288" name="補助費等平均値テキスト">
          <a:extLst>
            <a:ext uri="{FF2B5EF4-FFF2-40B4-BE49-F238E27FC236}">
              <a16:creationId xmlns:a16="http://schemas.microsoft.com/office/drawing/2014/main" id="{00000000-0008-0000-0600-000020010000}"/>
            </a:ext>
          </a:extLst>
        </xdr:cNvPr>
        <xdr:cNvSpPr txBox="1"/>
      </xdr:nvSpPr>
      <xdr:spPr>
        <a:xfrm>
          <a:off x="10528300" y="62366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86061</xdr:rowOff>
    </xdr:from>
    <xdr:to>
      <xdr:col>55</xdr:col>
      <xdr:colOff>50800</xdr:colOff>
      <xdr:row>37</xdr:row>
      <xdr:rowOff>16211</xdr:rowOff>
    </xdr:to>
    <xdr:sp macro="" textlink="">
      <xdr:nvSpPr>
        <xdr:cNvPr id="289" name="フローチャート: 判断 288">
          <a:extLst>
            <a:ext uri="{FF2B5EF4-FFF2-40B4-BE49-F238E27FC236}">
              <a16:creationId xmlns:a16="http://schemas.microsoft.com/office/drawing/2014/main" id="{00000000-0008-0000-0600-000021010000}"/>
            </a:ext>
          </a:extLst>
        </xdr:cNvPr>
        <xdr:cNvSpPr/>
      </xdr:nvSpPr>
      <xdr:spPr>
        <a:xfrm>
          <a:off x="10426700" y="6258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67247</xdr:rowOff>
    </xdr:from>
    <xdr:to>
      <xdr:col>50</xdr:col>
      <xdr:colOff>114300</xdr:colOff>
      <xdr:row>36</xdr:row>
      <xdr:rowOff>69867</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8750300" y="6239447"/>
          <a:ext cx="889000" cy="2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95246</xdr:rowOff>
    </xdr:from>
    <xdr:to>
      <xdr:col>50</xdr:col>
      <xdr:colOff>165100</xdr:colOff>
      <xdr:row>37</xdr:row>
      <xdr:rowOff>25396</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9588500" y="6267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16523</xdr:rowOff>
    </xdr:from>
    <xdr:ext cx="534377"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9372111" y="6360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33717</xdr:rowOff>
    </xdr:from>
    <xdr:to>
      <xdr:col>45</xdr:col>
      <xdr:colOff>177800</xdr:colOff>
      <xdr:row>36</xdr:row>
      <xdr:rowOff>69867</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7861300" y="6205917"/>
          <a:ext cx="889000" cy="36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109158</xdr:rowOff>
    </xdr:from>
    <xdr:to>
      <xdr:col>46</xdr:col>
      <xdr:colOff>38100</xdr:colOff>
      <xdr:row>37</xdr:row>
      <xdr:rowOff>39308</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8699500" y="6281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30435</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8483111" y="6374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131544</xdr:rowOff>
    </xdr:from>
    <xdr:to>
      <xdr:col>41</xdr:col>
      <xdr:colOff>50800</xdr:colOff>
      <xdr:row>36</xdr:row>
      <xdr:rowOff>33717</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6972300" y="5617944"/>
          <a:ext cx="889000" cy="587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134593</xdr:rowOff>
    </xdr:from>
    <xdr:to>
      <xdr:col>41</xdr:col>
      <xdr:colOff>101600</xdr:colOff>
      <xdr:row>37</xdr:row>
      <xdr:rowOff>64743</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7810500" y="6306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55870</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7594111" y="6399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17261</xdr:rowOff>
    </xdr:from>
    <xdr:to>
      <xdr:col>36</xdr:col>
      <xdr:colOff>165100</xdr:colOff>
      <xdr:row>34</xdr:row>
      <xdr:rowOff>118861</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6921500" y="5846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109988</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6672795" y="5939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128155</xdr:rowOff>
    </xdr:from>
    <xdr:to>
      <xdr:col>55</xdr:col>
      <xdr:colOff>50800</xdr:colOff>
      <xdr:row>36</xdr:row>
      <xdr:rowOff>58305</xdr:rowOff>
    </xdr:to>
    <xdr:sp macro="" textlink="">
      <xdr:nvSpPr>
        <xdr:cNvPr id="306" name="楕円 305">
          <a:extLst>
            <a:ext uri="{FF2B5EF4-FFF2-40B4-BE49-F238E27FC236}">
              <a16:creationId xmlns:a16="http://schemas.microsoft.com/office/drawing/2014/main" id="{00000000-0008-0000-0600-000032010000}"/>
            </a:ext>
          </a:extLst>
        </xdr:cNvPr>
        <xdr:cNvSpPr/>
      </xdr:nvSpPr>
      <xdr:spPr>
        <a:xfrm>
          <a:off x="10426700" y="612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151032</xdr:rowOff>
    </xdr:from>
    <xdr:ext cx="599010" cy="259045"/>
    <xdr:sp macro="" textlink="">
      <xdr:nvSpPr>
        <xdr:cNvPr id="307" name="補助費等該当値テキスト">
          <a:extLst>
            <a:ext uri="{FF2B5EF4-FFF2-40B4-BE49-F238E27FC236}">
              <a16:creationId xmlns:a16="http://schemas.microsoft.com/office/drawing/2014/main" id="{00000000-0008-0000-0600-000033010000}"/>
            </a:ext>
          </a:extLst>
        </xdr:cNvPr>
        <xdr:cNvSpPr txBox="1"/>
      </xdr:nvSpPr>
      <xdr:spPr>
        <a:xfrm>
          <a:off x="10528300" y="5980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16447</xdr:rowOff>
    </xdr:from>
    <xdr:to>
      <xdr:col>50</xdr:col>
      <xdr:colOff>165100</xdr:colOff>
      <xdr:row>36</xdr:row>
      <xdr:rowOff>118047</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9588500" y="6188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134574</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372111" y="5963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19067</xdr:rowOff>
    </xdr:from>
    <xdr:to>
      <xdr:col>46</xdr:col>
      <xdr:colOff>38100</xdr:colOff>
      <xdr:row>36</xdr:row>
      <xdr:rowOff>120667</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8699500" y="6191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137194</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483111" y="5966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154367</xdr:rowOff>
    </xdr:from>
    <xdr:to>
      <xdr:col>41</xdr:col>
      <xdr:colOff>101600</xdr:colOff>
      <xdr:row>36</xdr:row>
      <xdr:rowOff>84517</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7810500" y="6155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101044</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594111" y="593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80744</xdr:rowOff>
    </xdr:from>
    <xdr:to>
      <xdr:col>36</xdr:col>
      <xdr:colOff>165100</xdr:colOff>
      <xdr:row>33</xdr:row>
      <xdr:rowOff>10894</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6921500" y="5567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27421</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6672795" y="5342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6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8529</xdr:rowOff>
    </xdr:from>
    <xdr:to>
      <xdr:col>54</xdr:col>
      <xdr:colOff>189865</xdr:colOff>
      <xdr:row>58</xdr:row>
      <xdr:rowOff>65504</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752479"/>
          <a:ext cx="1270" cy="1257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69331</xdr:rowOff>
    </xdr:from>
    <xdr:ext cx="534377"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13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65504</xdr:rowOff>
    </xdr:from>
    <xdr:to>
      <xdr:col>55</xdr:col>
      <xdr:colOff>88900</xdr:colOff>
      <xdr:row>58</xdr:row>
      <xdr:rowOff>65504</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09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126656</xdr:rowOff>
    </xdr:from>
    <xdr:ext cx="599010"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527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8529</xdr:rowOff>
    </xdr:from>
    <xdr:to>
      <xdr:col>55</xdr:col>
      <xdr:colOff>88900</xdr:colOff>
      <xdr:row>51</xdr:row>
      <xdr:rowOff>8529</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752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103444</xdr:rowOff>
    </xdr:from>
    <xdr:to>
      <xdr:col>55</xdr:col>
      <xdr:colOff>0</xdr:colOff>
      <xdr:row>56</xdr:row>
      <xdr:rowOff>149392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9639300" y="9704644"/>
          <a:ext cx="838200" cy="45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52615</xdr:rowOff>
    </xdr:from>
    <xdr:ext cx="534377"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482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29738</xdr:rowOff>
    </xdr:from>
    <xdr:to>
      <xdr:col>55</xdr:col>
      <xdr:colOff>50800</xdr:colOff>
      <xdr:row>56</xdr:row>
      <xdr:rowOff>131338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63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149392</xdr:rowOff>
    </xdr:from>
    <xdr:to>
      <xdr:col>50</xdr:col>
      <xdr:colOff>114300</xdr:colOff>
      <xdr:row>57</xdr:row>
      <xdr:rowOff>102522</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8750300" y="9750592"/>
          <a:ext cx="889000" cy="124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36162</xdr:rowOff>
    </xdr:from>
    <xdr:to>
      <xdr:col>50</xdr:col>
      <xdr:colOff>165100</xdr:colOff>
      <xdr:row>56</xdr:row>
      <xdr:rowOff>137762</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63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154289</xdr:rowOff>
    </xdr:from>
    <xdr:ext cx="534377"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2111" y="9412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126022</xdr:rowOff>
    </xdr:from>
    <xdr:to>
      <xdr:col>45</xdr:col>
      <xdr:colOff>177800</xdr:colOff>
      <xdr:row>57</xdr:row>
      <xdr:rowOff>102522</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7861300" y="9727222"/>
          <a:ext cx="889000" cy="147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144297</xdr:rowOff>
    </xdr:from>
    <xdr:to>
      <xdr:col>46</xdr:col>
      <xdr:colOff>38100</xdr:colOff>
      <xdr:row>57</xdr:row>
      <xdr:rowOff>74447</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745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90974</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3111" y="9520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126022</xdr:rowOff>
    </xdr:from>
    <xdr:to>
      <xdr:col>41</xdr:col>
      <xdr:colOff>50800</xdr:colOff>
      <xdr:row>57</xdr:row>
      <xdr:rowOff>67676</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6972300" y="9727222"/>
          <a:ext cx="889000" cy="113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79901</xdr:rowOff>
    </xdr:from>
    <xdr:to>
      <xdr:col>41</xdr:col>
      <xdr:colOff>101600</xdr:colOff>
      <xdr:row>57</xdr:row>
      <xdr:rowOff>10051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681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1178</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94111" y="9773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97320</xdr:rowOff>
    </xdr:from>
    <xdr:to>
      <xdr:col>36</xdr:col>
      <xdr:colOff>165100</xdr:colOff>
      <xdr:row>57</xdr:row>
      <xdr:rowOff>27470</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69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43997</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05111" y="9473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52644</xdr:rowOff>
    </xdr:from>
    <xdr:to>
      <xdr:col>55</xdr:col>
      <xdr:colOff>50800</xdr:colOff>
      <xdr:row>56</xdr:row>
      <xdr:rowOff>154244</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653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31071</xdr:rowOff>
    </xdr:from>
    <xdr:ext cx="534377"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632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98592</xdr:rowOff>
    </xdr:from>
    <xdr:to>
      <xdr:col>50</xdr:col>
      <xdr:colOff>165100</xdr:colOff>
      <xdr:row>57</xdr:row>
      <xdr:rowOff>28742</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699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19869</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72111" y="9792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51722</xdr:rowOff>
    </xdr:from>
    <xdr:to>
      <xdr:col>46</xdr:col>
      <xdr:colOff>38100</xdr:colOff>
      <xdr:row>57</xdr:row>
      <xdr:rowOff>153322</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824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144449</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9917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75222</xdr:rowOff>
    </xdr:from>
    <xdr:to>
      <xdr:col>41</xdr:col>
      <xdr:colOff>101600</xdr:colOff>
      <xdr:row>57</xdr:row>
      <xdr:rowOff>5372</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676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21899</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9451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16876</xdr:rowOff>
    </xdr:from>
    <xdr:to>
      <xdr:col>36</xdr:col>
      <xdr:colOff>165100</xdr:colOff>
      <xdr:row>57</xdr:row>
      <xdr:rowOff>118476</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78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109603</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5111" y="9882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48042</xdr:rowOff>
    </xdr:from>
    <xdr:to>
      <xdr:col>54</xdr:col>
      <xdr:colOff>189865</xdr:colOff>
      <xdr:row>79</xdr:row>
      <xdr:rowOff>98879</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049542"/>
          <a:ext cx="1270" cy="15938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166169</xdr:rowOff>
    </xdr:from>
    <xdr:ext cx="599010"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824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48042</xdr:rowOff>
    </xdr:from>
    <xdr:to>
      <xdr:col>55</xdr:col>
      <xdr:colOff>88900</xdr:colOff>
      <xdr:row>70</xdr:row>
      <xdr:rowOff>48042</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049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112790</xdr:rowOff>
    </xdr:from>
    <xdr:to>
      <xdr:col>55</xdr:col>
      <xdr:colOff>0</xdr:colOff>
      <xdr:row>78</xdr:row>
      <xdr:rowOff>121717</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9639300" y="13485890"/>
          <a:ext cx="838200" cy="8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157366</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1875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134489</xdr:rowOff>
    </xdr:from>
    <xdr:to>
      <xdr:col>55</xdr:col>
      <xdr:colOff>50800</xdr:colOff>
      <xdr:row>78</xdr:row>
      <xdr:rowOff>64639</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336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112790</xdr:rowOff>
    </xdr:from>
    <xdr:to>
      <xdr:col>50</xdr:col>
      <xdr:colOff>114300</xdr:colOff>
      <xdr:row>79</xdr:row>
      <xdr:rowOff>95548</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8750300" y="13485890"/>
          <a:ext cx="889000" cy="154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167331</xdr:rowOff>
    </xdr:from>
    <xdr:to>
      <xdr:col>50</xdr:col>
      <xdr:colOff>165100</xdr:colOff>
      <xdr:row>78</xdr:row>
      <xdr:rowOff>97481</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368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114008</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3144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94470</xdr:rowOff>
    </xdr:from>
    <xdr:to>
      <xdr:col>45</xdr:col>
      <xdr:colOff>177800</xdr:colOff>
      <xdr:row>79</xdr:row>
      <xdr:rowOff>95548</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7861300" y="13639020"/>
          <a:ext cx="889000" cy="1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98709</xdr:rowOff>
    </xdr:from>
    <xdr:to>
      <xdr:col>46</xdr:col>
      <xdr:colOff>38100</xdr:colOff>
      <xdr:row>79</xdr:row>
      <xdr:rowOff>28859</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47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45386</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3247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94470</xdr:rowOff>
    </xdr:from>
    <xdr:to>
      <xdr:col>41</xdr:col>
      <xdr:colOff>50800</xdr:colOff>
      <xdr:row>79</xdr:row>
      <xdr:rowOff>96527</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6972300" y="13639020"/>
          <a:ext cx="88900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67455</xdr:rowOff>
    </xdr:from>
    <xdr:to>
      <xdr:col>41</xdr:col>
      <xdr:colOff>101600</xdr:colOff>
      <xdr:row>78</xdr:row>
      <xdr:rowOff>169055</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44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14132</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3215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76882</xdr:rowOff>
    </xdr:from>
    <xdr:to>
      <xdr:col>36</xdr:col>
      <xdr:colOff>165100</xdr:colOff>
      <xdr:row>79</xdr:row>
      <xdr:rowOff>7032</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449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23559</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3225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70917</xdr:rowOff>
    </xdr:from>
    <xdr:to>
      <xdr:col>55</xdr:col>
      <xdr:colOff>50800</xdr:colOff>
      <xdr:row>79</xdr:row>
      <xdr:rowOff>1067</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3444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49344</xdr:rowOff>
    </xdr:from>
    <xdr:ext cx="534377"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3422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61990</xdr:rowOff>
    </xdr:from>
    <xdr:to>
      <xdr:col>50</xdr:col>
      <xdr:colOff>165100</xdr:colOff>
      <xdr:row>78</xdr:row>
      <xdr:rowOff>163590</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435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154717</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372111" y="13527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44748</xdr:rowOff>
    </xdr:from>
    <xdr:to>
      <xdr:col>46</xdr:col>
      <xdr:colOff>38100</xdr:colOff>
      <xdr:row>79</xdr:row>
      <xdr:rowOff>146348</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3589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79</xdr:row>
      <xdr:rowOff>137475</xdr:rowOff>
    </xdr:from>
    <xdr:ext cx="378565"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561017" y="136820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43670</xdr:rowOff>
    </xdr:from>
    <xdr:to>
      <xdr:col>41</xdr:col>
      <xdr:colOff>101600</xdr:colOff>
      <xdr:row>79</xdr:row>
      <xdr:rowOff>145270</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588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79</xdr:row>
      <xdr:rowOff>136397</xdr:rowOff>
    </xdr:from>
    <xdr:ext cx="378565"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72017" y="136809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45727</xdr:rowOff>
    </xdr:from>
    <xdr:to>
      <xdr:col>36</xdr:col>
      <xdr:colOff>165100</xdr:colOff>
      <xdr:row>79</xdr:row>
      <xdr:rowOff>147327</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3590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79</xdr:row>
      <xdr:rowOff>138454</xdr:rowOff>
    </xdr:from>
    <xdr:ext cx="378565"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83017" y="136830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id="{00000000-0008-0000-06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149516</xdr:rowOff>
    </xdr:from>
    <xdr:to>
      <xdr:col>54</xdr:col>
      <xdr:colOff>189865</xdr:colOff>
      <xdr:row>99</xdr:row>
      <xdr:rowOff>44450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flipV="1">
          <a:off x="10475595" y="15408566"/>
          <a:ext cx="1270" cy="1609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6" name="普通建設事業費 （ うち更新整備　）最小値テキスト">
          <a:extLst>
            <a:ext uri="{FF2B5EF4-FFF2-40B4-BE49-F238E27FC236}">
              <a16:creationId xmlns:a16="http://schemas.microsoft.com/office/drawing/2014/main" id="{00000000-0008-0000-0600-0000C801000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96193</xdr:rowOff>
    </xdr:from>
    <xdr:ext cx="599010" cy="259045"/>
    <xdr:sp macro="" textlink="">
      <xdr:nvSpPr>
        <xdr:cNvPr id="458" name="普通建設事業費 （ うち更新整備　）最大値テキスト">
          <a:extLst>
            <a:ext uri="{FF2B5EF4-FFF2-40B4-BE49-F238E27FC236}">
              <a16:creationId xmlns:a16="http://schemas.microsoft.com/office/drawing/2014/main" id="{00000000-0008-0000-0600-0000CA010000}"/>
            </a:ext>
          </a:extLst>
        </xdr:cNvPr>
        <xdr:cNvSpPr txBox="1"/>
      </xdr:nvSpPr>
      <xdr:spPr>
        <a:xfrm>
          <a:off x="10528300" y="15183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149516</xdr:rowOff>
    </xdr:from>
    <xdr:to>
      <xdr:col>55</xdr:col>
      <xdr:colOff>88900</xdr:colOff>
      <xdr:row>89</xdr:row>
      <xdr:rowOff>149516</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5408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51905</xdr:rowOff>
    </xdr:from>
    <xdr:to>
      <xdr:col>55</xdr:col>
      <xdr:colOff>0</xdr:colOff>
      <xdr:row>97</xdr:row>
      <xdr:rowOff>2539</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9639300" y="16511105"/>
          <a:ext cx="838200" cy="122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89767</xdr:rowOff>
    </xdr:from>
    <xdr:ext cx="534377" cy="259045"/>
    <xdr:sp macro="" textlink="">
      <xdr:nvSpPr>
        <xdr:cNvPr id="461" name="普通建設事業費 （ うち更新整備　）平均値テキスト">
          <a:extLst>
            <a:ext uri="{FF2B5EF4-FFF2-40B4-BE49-F238E27FC236}">
              <a16:creationId xmlns:a16="http://schemas.microsoft.com/office/drawing/2014/main" id="{00000000-0008-0000-0600-0000CD010000}"/>
            </a:ext>
          </a:extLst>
        </xdr:cNvPr>
        <xdr:cNvSpPr txBox="1"/>
      </xdr:nvSpPr>
      <xdr:spPr>
        <a:xfrm>
          <a:off x="10528300" y="16548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111340</xdr:rowOff>
    </xdr:from>
    <xdr:to>
      <xdr:col>55</xdr:col>
      <xdr:colOff>50800</xdr:colOff>
      <xdr:row>97</xdr:row>
      <xdr:rowOff>41490</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10426700" y="165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2539</xdr:rowOff>
    </xdr:from>
    <xdr:to>
      <xdr:col>50</xdr:col>
      <xdr:colOff>114300</xdr:colOff>
      <xdr:row>97</xdr:row>
      <xdr:rowOff>25133</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8750300" y="16633189"/>
          <a:ext cx="889000" cy="22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101512</xdr:rowOff>
    </xdr:from>
    <xdr:to>
      <xdr:col>50</xdr:col>
      <xdr:colOff>165100</xdr:colOff>
      <xdr:row>97</xdr:row>
      <xdr:rowOff>31662</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9588500" y="16560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48189</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372111" y="16335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25133</xdr:rowOff>
    </xdr:from>
    <xdr:to>
      <xdr:col>45</xdr:col>
      <xdr:colOff>177800</xdr:colOff>
      <xdr:row>97</xdr:row>
      <xdr:rowOff>66980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7861300" y="16655783"/>
          <a:ext cx="889000" cy="41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150609</xdr:rowOff>
    </xdr:from>
    <xdr:to>
      <xdr:col>46</xdr:col>
      <xdr:colOff>38100</xdr:colOff>
      <xdr:row>97</xdr:row>
      <xdr:rowOff>80759</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8699500" y="16609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71886</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8483111" y="16702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120104</xdr:rowOff>
    </xdr:from>
    <xdr:to>
      <xdr:col>41</xdr:col>
      <xdr:colOff>50800</xdr:colOff>
      <xdr:row>97</xdr:row>
      <xdr:rowOff>66980</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6972300" y="16579304"/>
          <a:ext cx="889000" cy="118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90627</xdr:rowOff>
    </xdr:from>
    <xdr:to>
      <xdr:col>41</xdr:col>
      <xdr:colOff>101600</xdr:colOff>
      <xdr:row>97</xdr:row>
      <xdr:rowOff>20777</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7810500" y="16549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37304</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594111" y="16325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126581</xdr:rowOff>
    </xdr:from>
    <xdr:to>
      <xdr:col>36</xdr:col>
      <xdr:colOff>165100</xdr:colOff>
      <xdr:row>97</xdr:row>
      <xdr:rowOff>56731</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6921500" y="16585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47858</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705111" y="16678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1105</xdr:rowOff>
    </xdr:from>
    <xdr:to>
      <xdr:col>55</xdr:col>
      <xdr:colOff>50800</xdr:colOff>
      <xdr:row>96</xdr:row>
      <xdr:rowOff>102705</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10426700" y="16460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23982</xdr:rowOff>
    </xdr:from>
    <xdr:ext cx="534377" cy="259045"/>
    <xdr:sp macro="" textlink="">
      <xdr:nvSpPr>
        <xdr:cNvPr id="480" name="普通建設事業費 （ うち更新整備　）該当値テキスト">
          <a:extLst>
            <a:ext uri="{FF2B5EF4-FFF2-40B4-BE49-F238E27FC236}">
              <a16:creationId xmlns:a16="http://schemas.microsoft.com/office/drawing/2014/main" id="{00000000-0008-0000-0600-0000E0010000}"/>
            </a:ext>
          </a:extLst>
        </xdr:cNvPr>
        <xdr:cNvSpPr txBox="1"/>
      </xdr:nvSpPr>
      <xdr:spPr>
        <a:xfrm>
          <a:off x="10528300" y="16311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123189</xdr:rowOff>
    </xdr:from>
    <xdr:to>
      <xdr:col>50</xdr:col>
      <xdr:colOff>165100</xdr:colOff>
      <xdr:row>97</xdr:row>
      <xdr:rowOff>53339</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9588500" y="16582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44466</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372111" y="16675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145783</xdr:rowOff>
    </xdr:from>
    <xdr:to>
      <xdr:col>46</xdr:col>
      <xdr:colOff>38100</xdr:colOff>
      <xdr:row>97</xdr:row>
      <xdr:rowOff>75933</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8699500" y="16604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92460</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483111" y="16380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16180</xdr:rowOff>
    </xdr:from>
    <xdr:to>
      <xdr:col>41</xdr:col>
      <xdr:colOff>101600</xdr:colOff>
      <xdr:row>97</xdr:row>
      <xdr:rowOff>117780</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7810500" y="16646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108907</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594111" y="16739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69304</xdr:rowOff>
    </xdr:from>
    <xdr:to>
      <xdr:col>36</xdr:col>
      <xdr:colOff>165100</xdr:colOff>
      <xdr:row>96</xdr:row>
      <xdr:rowOff>170904</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6921500" y="16528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15981</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705111" y="16303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a:extLst>
            <a:ext uri="{FF2B5EF4-FFF2-40B4-BE49-F238E27FC236}">
              <a16:creationId xmlns:a16="http://schemas.microsoft.com/office/drawing/2014/main" id="{00000000-0008-0000-06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38169</xdr:rowOff>
    </xdr:from>
    <xdr:to>
      <xdr:col>85</xdr:col>
      <xdr:colOff>126364</xdr:colOff>
      <xdr:row>39</xdr:row>
      <xdr:rowOff>98878</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6317595" y="5353119"/>
          <a:ext cx="1269" cy="1432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114839</xdr:rowOff>
    </xdr:from>
    <xdr:ext cx="249299" cy="259045"/>
    <xdr:sp macro="" textlink="">
      <xdr:nvSpPr>
        <xdr:cNvPr id="515" name="災害復旧事業費最小値テキスト">
          <a:extLst>
            <a:ext uri="{FF2B5EF4-FFF2-40B4-BE49-F238E27FC236}">
              <a16:creationId xmlns:a16="http://schemas.microsoft.com/office/drawing/2014/main" id="{00000000-0008-0000-0600-000003020000}"/>
            </a:ext>
          </a:extLst>
        </xdr:cNvPr>
        <xdr:cNvSpPr txBox="1"/>
      </xdr:nvSpPr>
      <xdr:spPr>
        <a:xfrm>
          <a:off x="16370300" y="680138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156296</xdr:rowOff>
    </xdr:from>
    <xdr:ext cx="534377" cy="259045"/>
    <xdr:sp macro="" textlink="">
      <xdr:nvSpPr>
        <xdr:cNvPr id="517" name="災害復旧事業費最大値テキスト">
          <a:extLst>
            <a:ext uri="{FF2B5EF4-FFF2-40B4-BE49-F238E27FC236}">
              <a16:creationId xmlns:a16="http://schemas.microsoft.com/office/drawing/2014/main" id="{00000000-0008-0000-0600-000005020000}"/>
            </a:ext>
          </a:extLst>
        </xdr:cNvPr>
        <xdr:cNvSpPr txBox="1"/>
      </xdr:nvSpPr>
      <xdr:spPr>
        <a:xfrm>
          <a:off x="16370300" y="5128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43,859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38169</xdr:rowOff>
    </xdr:from>
    <xdr:to>
      <xdr:col>86</xdr:col>
      <xdr:colOff>25400</xdr:colOff>
      <xdr:row>31</xdr:row>
      <xdr:rowOff>38169</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5353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72393</xdr:rowOff>
    </xdr:from>
    <xdr:to>
      <xdr:col>85</xdr:col>
      <xdr:colOff>127000</xdr:colOff>
      <xdr:row>39</xdr:row>
      <xdr:rowOff>98878</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5481300" y="6758943"/>
          <a:ext cx="838200" cy="26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32290</xdr:rowOff>
    </xdr:from>
    <xdr:ext cx="469744" cy="259045"/>
    <xdr:sp macro="" textlink="">
      <xdr:nvSpPr>
        <xdr:cNvPr id="520" name="災害復旧事業費平均値テキスト">
          <a:extLst>
            <a:ext uri="{FF2B5EF4-FFF2-40B4-BE49-F238E27FC236}">
              <a16:creationId xmlns:a16="http://schemas.microsoft.com/office/drawing/2014/main" id="{00000000-0008-0000-0600-000008020000}"/>
            </a:ext>
          </a:extLst>
        </xdr:cNvPr>
        <xdr:cNvSpPr txBox="1"/>
      </xdr:nvSpPr>
      <xdr:spPr>
        <a:xfrm>
          <a:off x="16370300" y="65473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9413</xdr:rowOff>
    </xdr:from>
    <xdr:to>
      <xdr:col>85</xdr:col>
      <xdr:colOff>177800</xdr:colOff>
      <xdr:row>39</xdr:row>
      <xdr:rowOff>111013</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6268700" y="6695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95711</xdr:rowOff>
    </xdr:from>
    <xdr:to>
      <xdr:col>81</xdr:col>
      <xdr:colOff>50800</xdr:colOff>
      <xdr:row>39</xdr:row>
      <xdr:rowOff>98878</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4592300" y="6782261"/>
          <a:ext cx="889000" cy="3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121231</xdr:rowOff>
    </xdr:from>
    <xdr:to>
      <xdr:col>81</xdr:col>
      <xdr:colOff>101600</xdr:colOff>
      <xdr:row>39</xdr:row>
      <xdr:rowOff>51381</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5430500" y="6636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67908</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46428" y="6411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137708</xdr:rowOff>
    </xdr:from>
    <xdr:to>
      <xdr:col>76</xdr:col>
      <xdr:colOff>114300</xdr:colOff>
      <xdr:row>39</xdr:row>
      <xdr:rowOff>95711</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3703300" y="6652808"/>
          <a:ext cx="889000" cy="129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132400</xdr:rowOff>
    </xdr:from>
    <xdr:to>
      <xdr:col>76</xdr:col>
      <xdr:colOff>165100</xdr:colOff>
      <xdr:row>39</xdr:row>
      <xdr:rowOff>62550</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4541500" y="664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79076</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357428" y="6422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33</xdr:row>
      <xdr:rowOff>167556</xdr:rowOff>
    </xdr:from>
    <xdr:to>
      <xdr:col>71</xdr:col>
      <xdr:colOff>177800</xdr:colOff>
      <xdr:row>38</xdr:row>
      <xdr:rowOff>137708</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2814300" y="5825406"/>
          <a:ext cx="889000" cy="827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105718</xdr:rowOff>
    </xdr:from>
    <xdr:to>
      <xdr:col>72</xdr:col>
      <xdr:colOff>38100</xdr:colOff>
      <xdr:row>39</xdr:row>
      <xdr:rowOff>35868</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3652500" y="6620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26995</xdr:rowOff>
    </xdr:from>
    <xdr:ext cx="469744"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468428" y="6713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94745</xdr:rowOff>
    </xdr:from>
    <xdr:to>
      <xdr:col>67</xdr:col>
      <xdr:colOff>101600</xdr:colOff>
      <xdr:row>39</xdr:row>
      <xdr:rowOff>24895</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2763500" y="6609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16022</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579428" y="6702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21593</xdr:rowOff>
    </xdr:from>
    <xdr:to>
      <xdr:col>85</xdr:col>
      <xdr:colOff>177800</xdr:colOff>
      <xdr:row>39</xdr:row>
      <xdr:rowOff>123193</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6268700" y="6708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159289</xdr:rowOff>
    </xdr:from>
    <xdr:ext cx="378565" cy="259045"/>
    <xdr:sp macro="" textlink="">
      <xdr:nvSpPr>
        <xdr:cNvPr id="539" name="災害復旧事業費該当値テキスト">
          <a:extLst>
            <a:ext uri="{FF2B5EF4-FFF2-40B4-BE49-F238E27FC236}">
              <a16:creationId xmlns:a16="http://schemas.microsoft.com/office/drawing/2014/main" id="{00000000-0008-0000-0600-00001B020000}"/>
            </a:ext>
          </a:extLst>
        </xdr:cNvPr>
        <xdr:cNvSpPr txBox="1"/>
      </xdr:nvSpPr>
      <xdr:spPr>
        <a:xfrm>
          <a:off x="16370300" y="66743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44911</xdr:rowOff>
    </xdr:from>
    <xdr:to>
      <xdr:col>76</xdr:col>
      <xdr:colOff>165100</xdr:colOff>
      <xdr:row>39</xdr:row>
      <xdr:rowOff>146511</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4541500" y="6731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137638</xdr:rowOff>
    </xdr:from>
    <xdr:ext cx="313932"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435333" y="682418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86908</xdr:rowOff>
    </xdr:from>
    <xdr:to>
      <xdr:col>72</xdr:col>
      <xdr:colOff>38100</xdr:colOff>
      <xdr:row>39</xdr:row>
      <xdr:rowOff>17058</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3652500" y="6602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33585</xdr:rowOff>
    </xdr:from>
    <xdr:ext cx="469744"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468428" y="637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33</xdr:row>
      <xdr:rowOff>116756</xdr:rowOff>
    </xdr:from>
    <xdr:to>
      <xdr:col>67</xdr:col>
      <xdr:colOff>101600</xdr:colOff>
      <xdr:row>34</xdr:row>
      <xdr:rowOff>46906</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2763500" y="5774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32</xdr:row>
      <xdr:rowOff>63433</xdr:rowOff>
    </xdr:from>
    <xdr:ext cx="534377"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547111" y="5549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2" name="失業対策事業費グラフ枠">
          <a:extLst>
            <a:ext uri="{FF2B5EF4-FFF2-40B4-BE49-F238E27FC236}">
              <a16:creationId xmlns:a16="http://schemas.microsoft.com/office/drawing/2014/main" id="{00000000-0008-0000-0600-000032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4" name="失業対策事業費最小値テキスト">
          <a:extLst>
            <a:ext uri="{FF2B5EF4-FFF2-40B4-BE49-F238E27FC236}">
              <a16:creationId xmlns:a16="http://schemas.microsoft.com/office/drawing/2014/main" id="{00000000-0008-0000-0600-000034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6" name="失業対策事業費最大値テキスト">
          <a:extLst>
            <a:ext uri="{FF2B5EF4-FFF2-40B4-BE49-F238E27FC236}">
              <a16:creationId xmlns:a16="http://schemas.microsoft.com/office/drawing/2014/main" id="{00000000-0008-0000-0600-000036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9" name="失業対策事業費平均値テキスト">
          <a:extLst>
            <a:ext uri="{FF2B5EF4-FFF2-40B4-BE49-F238E27FC236}">
              <a16:creationId xmlns:a16="http://schemas.microsoft.com/office/drawing/2014/main" id="{00000000-0008-0000-0600-000039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8" name="失業対策事業費該当値テキスト">
          <a:extLst>
            <a:ext uri="{FF2B5EF4-FFF2-40B4-BE49-F238E27FC236}">
              <a16:creationId xmlns:a16="http://schemas.microsoft.com/office/drawing/2014/main" id="{00000000-0008-0000-0600-00004C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9" name="公債費グラフ枠">
          <a:extLst>
            <a:ext uri="{FF2B5EF4-FFF2-40B4-BE49-F238E27FC236}">
              <a16:creationId xmlns:a16="http://schemas.microsoft.com/office/drawing/2014/main" id="{00000000-0008-0000-0600-00006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24257</xdr:rowOff>
    </xdr:from>
    <xdr:to>
      <xdr:col>85</xdr:col>
      <xdr:colOff>126364</xdr:colOff>
      <xdr:row>77</xdr:row>
      <xdr:rowOff>147434</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6317595" y="12025757"/>
          <a:ext cx="1269" cy="1323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151261</xdr:rowOff>
    </xdr:from>
    <xdr:ext cx="534377" cy="259045"/>
    <xdr:sp macro="" textlink="">
      <xdr:nvSpPr>
        <xdr:cNvPr id="621" name="公債費最小値テキスト">
          <a:extLst>
            <a:ext uri="{FF2B5EF4-FFF2-40B4-BE49-F238E27FC236}">
              <a16:creationId xmlns:a16="http://schemas.microsoft.com/office/drawing/2014/main" id="{00000000-0008-0000-0600-00006D020000}"/>
            </a:ext>
          </a:extLst>
        </xdr:cNvPr>
        <xdr:cNvSpPr txBox="1"/>
      </xdr:nvSpPr>
      <xdr:spPr>
        <a:xfrm>
          <a:off x="16370300" y="13352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147434</xdr:rowOff>
    </xdr:from>
    <xdr:to>
      <xdr:col>86</xdr:col>
      <xdr:colOff>25400</xdr:colOff>
      <xdr:row>77</xdr:row>
      <xdr:rowOff>147434</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6230600" y="1334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142384</xdr:rowOff>
    </xdr:from>
    <xdr:ext cx="534377" cy="259045"/>
    <xdr:sp macro="" textlink="">
      <xdr:nvSpPr>
        <xdr:cNvPr id="623" name="公債費最大値テキスト">
          <a:extLst>
            <a:ext uri="{FF2B5EF4-FFF2-40B4-BE49-F238E27FC236}">
              <a16:creationId xmlns:a16="http://schemas.microsoft.com/office/drawing/2014/main" id="{00000000-0008-0000-0600-00006F020000}"/>
            </a:ext>
          </a:extLst>
        </xdr:cNvPr>
        <xdr:cNvSpPr txBox="1"/>
      </xdr:nvSpPr>
      <xdr:spPr>
        <a:xfrm>
          <a:off x="16370300" y="11800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24257</xdr:rowOff>
    </xdr:from>
    <xdr:to>
      <xdr:col>86</xdr:col>
      <xdr:colOff>25400</xdr:colOff>
      <xdr:row>70</xdr:row>
      <xdr:rowOff>24257</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6230600" y="12025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143796</xdr:rowOff>
    </xdr:from>
    <xdr:to>
      <xdr:col>85</xdr:col>
      <xdr:colOff>127000</xdr:colOff>
      <xdr:row>73</xdr:row>
      <xdr:rowOff>166656</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5481300" y="12659646"/>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13054</xdr:rowOff>
    </xdr:from>
    <xdr:ext cx="534377" cy="259045"/>
    <xdr:sp macro="" textlink="">
      <xdr:nvSpPr>
        <xdr:cNvPr id="626" name="公債費平均値テキスト">
          <a:extLst>
            <a:ext uri="{FF2B5EF4-FFF2-40B4-BE49-F238E27FC236}">
              <a16:creationId xmlns:a16="http://schemas.microsoft.com/office/drawing/2014/main" id="{00000000-0008-0000-0600-000072020000}"/>
            </a:ext>
          </a:extLst>
        </xdr:cNvPr>
        <xdr:cNvSpPr txBox="1"/>
      </xdr:nvSpPr>
      <xdr:spPr>
        <a:xfrm>
          <a:off x="16370300" y="128718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34627</xdr:rowOff>
    </xdr:from>
    <xdr:to>
      <xdr:col>85</xdr:col>
      <xdr:colOff>177800</xdr:colOff>
      <xdr:row>75</xdr:row>
      <xdr:rowOff>136227</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6268700" y="1289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143796</xdr:rowOff>
    </xdr:from>
    <xdr:to>
      <xdr:col>81</xdr:col>
      <xdr:colOff>50800</xdr:colOff>
      <xdr:row>74</xdr:row>
      <xdr:rowOff>5893</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4592300" y="12659646"/>
          <a:ext cx="889000" cy="33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13824</xdr:rowOff>
    </xdr:from>
    <xdr:to>
      <xdr:col>81</xdr:col>
      <xdr:colOff>101600</xdr:colOff>
      <xdr:row>75</xdr:row>
      <xdr:rowOff>115424</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5430500" y="12872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106551</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5214111" y="12965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5893</xdr:rowOff>
    </xdr:from>
    <xdr:to>
      <xdr:col>76</xdr:col>
      <xdr:colOff>114300</xdr:colOff>
      <xdr:row>74</xdr:row>
      <xdr:rowOff>79921</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3703300" y="12693193"/>
          <a:ext cx="889000" cy="74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1156</xdr:rowOff>
    </xdr:from>
    <xdr:to>
      <xdr:col>76</xdr:col>
      <xdr:colOff>165100</xdr:colOff>
      <xdr:row>75</xdr:row>
      <xdr:rowOff>102756</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4541500" y="1285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93883</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4325111" y="12952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79921</xdr:rowOff>
    </xdr:from>
    <xdr:to>
      <xdr:col>71</xdr:col>
      <xdr:colOff>177800</xdr:colOff>
      <xdr:row>74</xdr:row>
      <xdr:rowOff>80740</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2814300" y="12767221"/>
          <a:ext cx="889000" cy="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30969</xdr:rowOff>
    </xdr:from>
    <xdr:to>
      <xdr:col>72</xdr:col>
      <xdr:colOff>38100</xdr:colOff>
      <xdr:row>75</xdr:row>
      <xdr:rowOff>132569</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3652500" y="1288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123696</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3436111" y="12982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84709</xdr:rowOff>
    </xdr:from>
    <xdr:to>
      <xdr:col>67</xdr:col>
      <xdr:colOff>101600</xdr:colOff>
      <xdr:row>76</xdr:row>
      <xdr:rowOff>14858</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2763500" y="129434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5987</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547111" y="13036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115856</xdr:rowOff>
    </xdr:from>
    <xdr:to>
      <xdr:col>85</xdr:col>
      <xdr:colOff>177800</xdr:colOff>
      <xdr:row>74</xdr:row>
      <xdr:rowOff>46006</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6268700" y="12631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138733</xdr:rowOff>
    </xdr:from>
    <xdr:ext cx="534377" cy="259045"/>
    <xdr:sp macro="" textlink="">
      <xdr:nvSpPr>
        <xdr:cNvPr id="645" name="公債費該当値テキスト">
          <a:extLst>
            <a:ext uri="{FF2B5EF4-FFF2-40B4-BE49-F238E27FC236}">
              <a16:creationId xmlns:a16="http://schemas.microsoft.com/office/drawing/2014/main" id="{00000000-0008-0000-0600-000085020000}"/>
            </a:ext>
          </a:extLst>
        </xdr:cNvPr>
        <xdr:cNvSpPr txBox="1"/>
      </xdr:nvSpPr>
      <xdr:spPr>
        <a:xfrm>
          <a:off x="16370300" y="12483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92996</xdr:rowOff>
    </xdr:from>
    <xdr:to>
      <xdr:col>81</xdr:col>
      <xdr:colOff>101600</xdr:colOff>
      <xdr:row>74</xdr:row>
      <xdr:rowOff>23146</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5430500" y="12608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39673</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14111" y="12384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126543</xdr:rowOff>
    </xdr:from>
    <xdr:to>
      <xdr:col>76</xdr:col>
      <xdr:colOff>165100</xdr:colOff>
      <xdr:row>74</xdr:row>
      <xdr:rowOff>56693</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4541500" y="12642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73220</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4325111" y="12417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29121</xdr:rowOff>
    </xdr:from>
    <xdr:to>
      <xdr:col>72</xdr:col>
      <xdr:colOff>38100</xdr:colOff>
      <xdr:row>74</xdr:row>
      <xdr:rowOff>130721</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3652500" y="12716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147248</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436111" y="12491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29940</xdr:rowOff>
    </xdr:from>
    <xdr:to>
      <xdr:col>67</xdr:col>
      <xdr:colOff>101600</xdr:colOff>
      <xdr:row>74</xdr:row>
      <xdr:rowOff>131540</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2763500" y="1271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148067</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547111" y="12492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4" name="積立金グラフ枠">
          <a:extLst>
            <a:ext uri="{FF2B5EF4-FFF2-40B4-BE49-F238E27FC236}">
              <a16:creationId xmlns:a16="http://schemas.microsoft.com/office/drawing/2014/main" id="{00000000-0008-0000-0600-0000A2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17924</xdr:rowOff>
    </xdr:from>
    <xdr:to>
      <xdr:col>85</xdr:col>
      <xdr:colOff>126364</xdr:colOff>
      <xdr:row>98</xdr:row>
      <xdr:rowOff>137784</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6317595" y="15619874"/>
          <a:ext cx="1269" cy="1320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141611</xdr:rowOff>
    </xdr:from>
    <xdr:ext cx="378565" cy="259045"/>
    <xdr:sp macro="" textlink="">
      <xdr:nvSpPr>
        <xdr:cNvPr id="676" name="積立金最小値テキスト">
          <a:extLst>
            <a:ext uri="{FF2B5EF4-FFF2-40B4-BE49-F238E27FC236}">
              <a16:creationId xmlns:a16="http://schemas.microsoft.com/office/drawing/2014/main" id="{00000000-0008-0000-0600-0000A4020000}"/>
            </a:ext>
          </a:extLst>
        </xdr:cNvPr>
        <xdr:cNvSpPr txBox="1"/>
      </xdr:nvSpPr>
      <xdr:spPr>
        <a:xfrm>
          <a:off x="16370300" y="169437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137784</xdr:rowOff>
    </xdr:from>
    <xdr:to>
      <xdr:col>86</xdr:col>
      <xdr:colOff>25400</xdr:colOff>
      <xdr:row>98</xdr:row>
      <xdr:rowOff>137784</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6230600" y="1693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136051</xdr:rowOff>
    </xdr:from>
    <xdr:ext cx="599010" cy="259045"/>
    <xdr:sp macro="" textlink="">
      <xdr:nvSpPr>
        <xdr:cNvPr id="678" name="積立金最大値テキスト">
          <a:extLst>
            <a:ext uri="{FF2B5EF4-FFF2-40B4-BE49-F238E27FC236}">
              <a16:creationId xmlns:a16="http://schemas.microsoft.com/office/drawing/2014/main" id="{00000000-0008-0000-0600-0000A6020000}"/>
            </a:ext>
          </a:extLst>
        </xdr:cNvPr>
        <xdr:cNvSpPr txBox="1"/>
      </xdr:nvSpPr>
      <xdr:spPr>
        <a:xfrm>
          <a:off x="16370300" y="15395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17924</xdr:rowOff>
    </xdr:from>
    <xdr:to>
      <xdr:col>86</xdr:col>
      <xdr:colOff>25400</xdr:colOff>
      <xdr:row>91</xdr:row>
      <xdr:rowOff>17924</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6230600" y="156198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112638</xdr:rowOff>
    </xdr:from>
    <xdr:to>
      <xdr:col>85</xdr:col>
      <xdr:colOff>127000</xdr:colOff>
      <xdr:row>97</xdr:row>
      <xdr:rowOff>16320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5481300" y="16571838"/>
          <a:ext cx="838200" cy="75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110989</xdr:rowOff>
    </xdr:from>
    <xdr:ext cx="534377" cy="259045"/>
    <xdr:sp macro="" textlink="">
      <xdr:nvSpPr>
        <xdr:cNvPr id="681" name="積立金平均値テキスト">
          <a:extLst>
            <a:ext uri="{FF2B5EF4-FFF2-40B4-BE49-F238E27FC236}">
              <a16:creationId xmlns:a16="http://schemas.microsoft.com/office/drawing/2014/main" id="{00000000-0008-0000-0600-0000A9020000}"/>
            </a:ext>
          </a:extLst>
        </xdr:cNvPr>
        <xdr:cNvSpPr txBox="1"/>
      </xdr:nvSpPr>
      <xdr:spPr>
        <a:xfrm>
          <a:off x="16370300" y="167416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132562</xdr:rowOff>
    </xdr:from>
    <xdr:to>
      <xdr:col>85</xdr:col>
      <xdr:colOff>177800</xdr:colOff>
      <xdr:row>98</xdr:row>
      <xdr:rowOff>62712</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6268700" y="16763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16320</xdr:rowOff>
    </xdr:from>
    <xdr:to>
      <xdr:col>81</xdr:col>
      <xdr:colOff>50800</xdr:colOff>
      <xdr:row>97</xdr:row>
      <xdr:rowOff>58455</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4592300" y="16646970"/>
          <a:ext cx="889000" cy="42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118366</xdr:rowOff>
    </xdr:from>
    <xdr:to>
      <xdr:col>81</xdr:col>
      <xdr:colOff>101600</xdr:colOff>
      <xdr:row>98</xdr:row>
      <xdr:rowOff>48516</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5430500" y="16749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39643</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14111" y="16841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58455</xdr:rowOff>
    </xdr:from>
    <xdr:to>
      <xdr:col>76</xdr:col>
      <xdr:colOff>114300</xdr:colOff>
      <xdr:row>97</xdr:row>
      <xdr:rowOff>58706</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3703300" y="16689105"/>
          <a:ext cx="889000" cy="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126065</xdr:rowOff>
    </xdr:from>
    <xdr:to>
      <xdr:col>76</xdr:col>
      <xdr:colOff>165100</xdr:colOff>
      <xdr:row>98</xdr:row>
      <xdr:rowOff>56215</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4541500" y="16756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47342</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325111" y="16849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58706</xdr:rowOff>
    </xdr:from>
    <xdr:to>
      <xdr:col>71</xdr:col>
      <xdr:colOff>177800</xdr:colOff>
      <xdr:row>97</xdr:row>
      <xdr:rowOff>156959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2814300" y="16689356"/>
          <a:ext cx="889000" cy="98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125513</xdr:rowOff>
    </xdr:from>
    <xdr:to>
      <xdr:col>72</xdr:col>
      <xdr:colOff>38100</xdr:colOff>
      <xdr:row>98</xdr:row>
      <xdr:rowOff>55663</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3652500" y="16756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46790</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3436111" y="16848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12159</xdr:rowOff>
    </xdr:from>
    <xdr:to>
      <xdr:col>67</xdr:col>
      <xdr:colOff>101600</xdr:colOff>
      <xdr:row>98</xdr:row>
      <xdr:rowOff>113759</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2763500" y="16814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104886</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547111" y="16906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61838</xdr:rowOff>
    </xdr:from>
    <xdr:to>
      <xdr:col>85</xdr:col>
      <xdr:colOff>177800</xdr:colOff>
      <xdr:row>96</xdr:row>
      <xdr:rowOff>163438</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6268700" y="16521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84715</xdr:rowOff>
    </xdr:from>
    <xdr:ext cx="534377" cy="259045"/>
    <xdr:sp macro="" textlink="">
      <xdr:nvSpPr>
        <xdr:cNvPr id="700" name="積立金該当値テキスト">
          <a:extLst>
            <a:ext uri="{FF2B5EF4-FFF2-40B4-BE49-F238E27FC236}">
              <a16:creationId xmlns:a16="http://schemas.microsoft.com/office/drawing/2014/main" id="{00000000-0008-0000-0600-0000BC020000}"/>
            </a:ext>
          </a:extLst>
        </xdr:cNvPr>
        <xdr:cNvSpPr txBox="1"/>
      </xdr:nvSpPr>
      <xdr:spPr>
        <a:xfrm>
          <a:off x="16370300" y="16372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136970</xdr:rowOff>
    </xdr:from>
    <xdr:to>
      <xdr:col>81</xdr:col>
      <xdr:colOff>101600</xdr:colOff>
      <xdr:row>97</xdr:row>
      <xdr:rowOff>67120</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5430500" y="1659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83647</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14111" y="16371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7655</xdr:rowOff>
    </xdr:from>
    <xdr:to>
      <xdr:col>76</xdr:col>
      <xdr:colOff>165100</xdr:colOff>
      <xdr:row>97</xdr:row>
      <xdr:rowOff>109255</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4541500" y="16638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125782</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325111" y="16413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7906</xdr:rowOff>
    </xdr:from>
    <xdr:to>
      <xdr:col>72</xdr:col>
      <xdr:colOff>38100</xdr:colOff>
      <xdr:row>97</xdr:row>
      <xdr:rowOff>109506</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3652500" y="1663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126033</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436111" y="16413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106159</xdr:rowOff>
    </xdr:from>
    <xdr:to>
      <xdr:col>67</xdr:col>
      <xdr:colOff>101600</xdr:colOff>
      <xdr:row>98</xdr:row>
      <xdr:rowOff>36309</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2763500" y="16736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52836</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2547111" y="16512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1" name="投資及び出資金グラフ枠">
          <a:extLst>
            <a:ext uri="{FF2B5EF4-FFF2-40B4-BE49-F238E27FC236}">
              <a16:creationId xmlns:a16="http://schemas.microsoft.com/office/drawing/2014/main" id="{00000000-0008-0000-0600-0000DB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92989</xdr:rowOff>
    </xdr:from>
    <xdr:to>
      <xdr:col>116</xdr:col>
      <xdr:colOff>62864</xdr:colOff>
      <xdr:row>39</xdr:row>
      <xdr:rowOff>44450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22159595" y="5236489"/>
          <a:ext cx="1269" cy="1494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3" name="投資及び出資金最小値テキスト">
          <a:extLst>
            <a:ext uri="{FF2B5EF4-FFF2-40B4-BE49-F238E27FC236}">
              <a16:creationId xmlns:a16="http://schemas.microsoft.com/office/drawing/2014/main" id="{00000000-0008-0000-0600-0000DD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39666</xdr:rowOff>
    </xdr:from>
    <xdr:ext cx="534377" cy="259045"/>
    <xdr:sp macro="" textlink="">
      <xdr:nvSpPr>
        <xdr:cNvPr id="735" name="投資及び出資金最大値テキスト">
          <a:extLst>
            <a:ext uri="{FF2B5EF4-FFF2-40B4-BE49-F238E27FC236}">
              <a16:creationId xmlns:a16="http://schemas.microsoft.com/office/drawing/2014/main" id="{00000000-0008-0000-0600-0000DF020000}"/>
            </a:ext>
          </a:extLst>
        </xdr:cNvPr>
        <xdr:cNvSpPr txBox="1"/>
      </xdr:nvSpPr>
      <xdr:spPr>
        <a:xfrm>
          <a:off x="22212300" y="501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92989</xdr:rowOff>
    </xdr:from>
    <xdr:to>
      <xdr:col>116</xdr:col>
      <xdr:colOff>152400</xdr:colOff>
      <xdr:row>30</xdr:row>
      <xdr:rowOff>92989</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2072600" y="52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30811</xdr:rowOff>
    </xdr:from>
    <xdr:to>
      <xdr:col>116</xdr:col>
      <xdr:colOff>63500</xdr:colOff>
      <xdr:row>39</xdr:row>
      <xdr:rowOff>34468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1323300" y="6717361"/>
          <a:ext cx="8382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145610</xdr:rowOff>
    </xdr:from>
    <xdr:ext cx="469744" cy="259045"/>
    <xdr:sp macro="" textlink="">
      <xdr:nvSpPr>
        <xdr:cNvPr id="738" name="投資及び出資金平均値テキスト">
          <a:extLst>
            <a:ext uri="{FF2B5EF4-FFF2-40B4-BE49-F238E27FC236}">
              <a16:creationId xmlns:a16="http://schemas.microsoft.com/office/drawing/2014/main" id="{00000000-0008-0000-0600-0000E2020000}"/>
            </a:ext>
          </a:extLst>
        </xdr:cNvPr>
        <xdr:cNvSpPr txBox="1"/>
      </xdr:nvSpPr>
      <xdr:spPr>
        <a:xfrm>
          <a:off x="22212300" y="63178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122733</xdr:rowOff>
    </xdr:from>
    <xdr:to>
      <xdr:col>116</xdr:col>
      <xdr:colOff>114300</xdr:colOff>
      <xdr:row>38</xdr:row>
      <xdr:rowOff>52883</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2110700" y="6466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34468</xdr:rowOff>
    </xdr:from>
    <xdr:to>
      <xdr:col>111</xdr:col>
      <xdr:colOff>177800</xdr:colOff>
      <xdr:row>39</xdr:row>
      <xdr:rowOff>40945</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flipV="1">
          <a:off x="20434300" y="6721018"/>
          <a:ext cx="8890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24359</xdr:rowOff>
    </xdr:from>
    <xdr:to>
      <xdr:col>112</xdr:col>
      <xdr:colOff>38100</xdr:colOff>
      <xdr:row>38</xdr:row>
      <xdr:rowOff>125959</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1272500" y="6539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142486</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088428" y="6314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40945</xdr:rowOff>
    </xdr:from>
    <xdr:to>
      <xdr:col>107</xdr:col>
      <xdr:colOff>50800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19545300" y="6727495"/>
          <a:ext cx="889000" cy="3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29007</xdr:rowOff>
    </xdr:from>
    <xdr:to>
      <xdr:col>107</xdr:col>
      <xdr:colOff>101600</xdr:colOff>
      <xdr:row>38</xdr:row>
      <xdr:rowOff>130607</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0383500" y="6544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147134</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199428" y="6319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20701</xdr:rowOff>
    </xdr:from>
    <xdr:to>
      <xdr:col>102</xdr:col>
      <xdr:colOff>165100</xdr:colOff>
      <xdr:row>38</xdr:row>
      <xdr:rowOff>122301</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19494500" y="6535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138828</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9310428" y="6311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162738</xdr:rowOff>
    </xdr:from>
    <xdr:to>
      <xdr:col>98</xdr:col>
      <xdr:colOff>38100</xdr:colOff>
      <xdr:row>38</xdr:row>
      <xdr:rowOff>92888</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18605500" y="6506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109415</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21428" y="6281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151461</xdr:rowOff>
    </xdr:from>
    <xdr:to>
      <xdr:col>116</xdr:col>
      <xdr:colOff>114300</xdr:colOff>
      <xdr:row>39</xdr:row>
      <xdr:rowOff>81611</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22110700" y="6666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66388</xdr:rowOff>
    </xdr:from>
    <xdr:ext cx="378565" cy="259045"/>
    <xdr:sp macro="" textlink="">
      <xdr:nvSpPr>
        <xdr:cNvPr id="757" name="投資及び出資金該当値テキスト">
          <a:extLst>
            <a:ext uri="{FF2B5EF4-FFF2-40B4-BE49-F238E27FC236}">
              <a16:creationId xmlns:a16="http://schemas.microsoft.com/office/drawing/2014/main" id="{00000000-0008-0000-0600-0000F5020000}"/>
            </a:ext>
          </a:extLst>
        </xdr:cNvPr>
        <xdr:cNvSpPr txBox="1"/>
      </xdr:nvSpPr>
      <xdr:spPr>
        <a:xfrm>
          <a:off x="22212300" y="65814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155118</xdr:rowOff>
    </xdr:from>
    <xdr:to>
      <xdr:col>112</xdr:col>
      <xdr:colOff>38100</xdr:colOff>
      <xdr:row>39</xdr:row>
      <xdr:rowOff>85268</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21272500" y="6670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76395</xdr:rowOff>
    </xdr:from>
    <xdr:ext cx="378565"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134017" y="67629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161595</xdr:rowOff>
    </xdr:from>
    <xdr:to>
      <xdr:col>107</xdr:col>
      <xdr:colOff>101600</xdr:colOff>
      <xdr:row>39</xdr:row>
      <xdr:rowOff>91745</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0383500" y="667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82872</xdr:rowOff>
    </xdr:from>
    <xdr:ext cx="313932"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0277333" y="676942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貸付金グラフ枠">
          <a:extLst>
            <a:ext uri="{FF2B5EF4-FFF2-40B4-BE49-F238E27FC236}">
              <a16:creationId xmlns:a16="http://schemas.microsoft.com/office/drawing/2014/main" id="{00000000-0008-0000-0600-00001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121412</xdr:rowOff>
    </xdr:from>
    <xdr:to>
      <xdr:col>116</xdr:col>
      <xdr:colOff>62864</xdr:colOff>
      <xdr:row>59</xdr:row>
      <xdr:rowOff>98878</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22159595" y="8693912"/>
          <a:ext cx="1269" cy="15205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2" name="貸付金最小値テキスト">
          <a:extLst>
            <a:ext uri="{FF2B5EF4-FFF2-40B4-BE49-F238E27FC236}">
              <a16:creationId xmlns:a16="http://schemas.microsoft.com/office/drawing/2014/main" id="{00000000-0008-0000-0600-000018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68089</xdr:rowOff>
    </xdr:from>
    <xdr:ext cx="534377" cy="259045"/>
    <xdr:sp macro="" textlink="">
      <xdr:nvSpPr>
        <xdr:cNvPr id="794" name="貸付金最大値テキスト">
          <a:extLst>
            <a:ext uri="{FF2B5EF4-FFF2-40B4-BE49-F238E27FC236}">
              <a16:creationId xmlns:a16="http://schemas.microsoft.com/office/drawing/2014/main" id="{00000000-0008-0000-0600-00001A030000}"/>
            </a:ext>
          </a:extLst>
        </xdr:cNvPr>
        <xdr:cNvSpPr txBox="1"/>
      </xdr:nvSpPr>
      <xdr:spPr>
        <a:xfrm>
          <a:off x="22212300" y="8469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121412</xdr:rowOff>
    </xdr:from>
    <xdr:to>
      <xdr:col>116</xdr:col>
      <xdr:colOff>152400</xdr:colOff>
      <xdr:row>50</xdr:row>
      <xdr:rowOff>121412</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86939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50</xdr:row>
      <xdr:rowOff>121412</xdr:rowOff>
    </xdr:from>
    <xdr:to>
      <xdr:col>116</xdr:col>
      <xdr:colOff>63500</xdr:colOff>
      <xdr:row>51</xdr:row>
      <xdr:rowOff>160274</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1323300" y="8693912"/>
          <a:ext cx="838200" cy="210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125239</xdr:rowOff>
    </xdr:from>
    <xdr:ext cx="469744" cy="259045"/>
    <xdr:sp macro="" textlink="">
      <xdr:nvSpPr>
        <xdr:cNvPr id="797" name="貸付金平均値テキスト">
          <a:extLst>
            <a:ext uri="{FF2B5EF4-FFF2-40B4-BE49-F238E27FC236}">
              <a16:creationId xmlns:a16="http://schemas.microsoft.com/office/drawing/2014/main" id="{00000000-0008-0000-0600-00001D030000}"/>
            </a:ext>
          </a:extLst>
        </xdr:cNvPr>
        <xdr:cNvSpPr txBox="1"/>
      </xdr:nvSpPr>
      <xdr:spPr>
        <a:xfrm>
          <a:off x="22212300" y="98978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146812</xdr:rowOff>
    </xdr:from>
    <xdr:to>
      <xdr:col>116</xdr:col>
      <xdr:colOff>114300</xdr:colOff>
      <xdr:row>58</xdr:row>
      <xdr:rowOff>76962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2110700" y="9919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51</xdr:row>
      <xdr:rowOff>125549</xdr:rowOff>
    </xdr:from>
    <xdr:to>
      <xdr:col>111</xdr:col>
      <xdr:colOff>177800</xdr:colOff>
      <xdr:row>51</xdr:row>
      <xdr:rowOff>160274</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0434300" y="8869499"/>
          <a:ext cx="889000" cy="34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28593</xdr:rowOff>
    </xdr:from>
    <xdr:to>
      <xdr:col>112</xdr:col>
      <xdr:colOff>38100</xdr:colOff>
      <xdr:row>57</xdr:row>
      <xdr:rowOff>130193</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1272500" y="9801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121320</xdr:rowOff>
    </xdr:from>
    <xdr:ext cx="469744"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088428" y="9893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51</xdr:row>
      <xdr:rowOff>125549</xdr:rowOff>
    </xdr:from>
    <xdr:to>
      <xdr:col>107</xdr:col>
      <xdr:colOff>50800</xdr:colOff>
      <xdr:row>51</xdr:row>
      <xdr:rowOff>139591</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19545300" y="8869499"/>
          <a:ext cx="889000" cy="14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111869</xdr:rowOff>
    </xdr:from>
    <xdr:to>
      <xdr:col>107</xdr:col>
      <xdr:colOff>101600</xdr:colOff>
      <xdr:row>58</xdr:row>
      <xdr:rowOff>42019</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0383500" y="9884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33146</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0199428" y="9977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51</xdr:row>
      <xdr:rowOff>139591</xdr:rowOff>
    </xdr:from>
    <xdr:to>
      <xdr:col>102</xdr:col>
      <xdr:colOff>114300</xdr:colOff>
      <xdr:row>51</xdr:row>
      <xdr:rowOff>145143</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18656300" y="8883541"/>
          <a:ext cx="889000" cy="5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100330</xdr:rowOff>
    </xdr:from>
    <xdr:to>
      <xdr:col>102</xdr:col>
      <xdr:colOff>165100</xdr:colOff>
      <xdr:row>58</xdr:row>
      <xdr:rowOff>30480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19494500" y="987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21607</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9310428" y="996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100003</xdr:rowOff>
    </xdr:from>
    <xdr:to>
      <xdr:col>98</xdr:col>
      <xdr:colOff>38100</xdr:colOff>
      <xdr:row>58</xdr:row>
      <xdr:rowOff>30153</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8605500" y="9872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21280</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21428" y="9965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50</xdr:row>
      <xdr:rowOff>70612</xdr:rowOff>
    </xdr:from>
    <xdr:to>
      <xdr:col>116</xdr:col>
      <xdr:colOff>114300</xdr:colOff>
      <xdr:row>51</xdr:row>
      <xdr:rowOff>762</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22110700" y="8643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50</xdr:row>
      <xdr:rowOff>23639</xdr:rowOff>
    </xdr:from>
    <xdr:ext cx="534377" cy="259045"/>
    <xdr:sp macro="" textlink="">
      <xdr:nvSpPr>
        <xdr:cNvPr id="816" name="貸付金該当値テキスト">
          <a:extLst>
            <a:ext uri="{FF2B5EF4-FFF2-40B4-BE49-F238E27FC236}">
              <a16:creationId xmlns:a16="http://schemas.microsoft.com/office/drawing/2014/main" id="{00000000-0008-0000-0600-000030030000}"/>
            </a:ext>
          </a:extLst>
        </xdr:cNvPr>
        <xdr:cNvSpPr txBox="1"/>
      </xdr:nvSpPr>
      <xdr:spPr>
        <a:xfrm>
          <a:off x="22212300" y="8596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51</xdr:row>
      <xdr:rowOff>109474</xdr:rowOff>
    </xdr:from>
    <xdr:to>
      <xdr:col>112</xdr:col>
      <xdr:colOff>38100</xdr:colOff>
      <xdr:row>52</xdr:row>
      <xdr:rowOff>39624</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1272500" y="8853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50</xdr:row>
      <xdr:rowOff>56151</xdr:rowOff>
    </xdr:from>
    <xdr:ext cx="534377"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056111" y="8628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51</xdr:row>
      <xdr:rowOff>74749</xdr:rowOff>
    </xdr:from>
    <xdr:to>
      <xdr:col>107</xdr:col>
      <xdr:colOff>101600</xdr:colOff>
      <xdr:row>52</xdr:row>
      <xdr:rowOff>4899</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0383500" y="8818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50</xdr:row>
      <xdr:rowOff>21426</xdr:rowOff>
    </xdr:from>
    <xdr:ext cx="534377"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167111" y="8593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51</xdr:row>
      <xdr:rowOff>88791</xdr:rowOff>
    </xdr:from>
    <xdr:to>
      <xdr:col>102</xdr:col>
      <xdr:colOff>165100</xdr:colOff>
      <xdr:row>52</xdr:row>
      <xdr:rowOff>18941</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19494500" y="8832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50</xdr:row>
      <xdr:rowOff>35468</xdr:rowOff>
    </xdr:from>
    <xdr:ext cx="534377"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278111" y="8607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51</xdr:row>
      <xdr:rowOff>94343</xdr:rowOff>
    </xdr:from>
    <xdr:to>
      <xdr:col>98</xdr:col>
      <xdr:colOff>38100</xdr:colOff>
      <xdr:row>52</xdr:row>
      <xdr:rowOff>24493</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8605500" y="8838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50</xdr:row>
      <xdr:rowOff>41020</xdr:rowOff>
    </xdr:from>
    <xdr:ext cx="534377"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389111" y="8613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6" name="繰出金グラフ枠">
          <a:extLst>
            <a:ext uri="{FF2B5EF4-FFF2-40B4-BE49-F238E27FC236}">
              <a16:creationId xmlns:a16="http://schemas.microsoft.com/office/drawing/2014/main" id="{00000000-0008-0000-0600-00004E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45403</xdr:rowOff>
    </xdr:from>
    <xdr:to>
      <xdr:col>116</xdr:col>
      <xdr:colOff>62864</xdr:colOff>
      <xdr:row>78</xdr:row>
      <xdr:rowOff>132088</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2159595" y="12218353"/>
          <a:ext cx="1269" cy="1286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135915</xdr:rowOff>
    </xdr:from>
    <xdr:ext cx="534377" cy="259045"/>
    <xdr:sp macro="" textlink="">
      <xdr:nvSpPr>
        <xdr:cNvPr id="848" name="繰出金最小値テキスト">
          <a:extLst>
            <a:ext uri="{FF2B5EF4-FFF2-40B4-BE49-F238E27FC236}">
              <a16:creationId xmlns:a16="http://schemas.microsoft.com/office/drawing/2014/main" id="{00000000-0008-0000-0600-000050030000}"/>
            </a:ext>
          </a:extLst>
        </xdr:cNvPr>
        <xdr:cNvSpPr txBox="1"/>
      </xdr:nvSpPr>
      <xdr:spPr>
        <a:xfrm>
          <a:off x="22212300" y="1350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132088</xdr:rowOff>
    </xdr:from>
    <xdr:to>
      <xdr:col>116</xdr:col>
      <xdr:colOff>152400</xdr:colOff>
      <xdr:row>78</xdr:row>
      <xdr:rowOff>132088</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22072600" y="13505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163530</xdr:rowOff>
    </xdr:from>
    <xdr:ext cx="534377" cy="259045"/>
    <xdr:sp macro="" textlink="">
      <xdr:nvSpPr>
        <xdr:cNvPr id="850" name="繰出金最大値テキスト">
          <a:extLst>
            <a:ext uri="{FF2B5EF4-FFF2-40B4-BE49-F238E27FC236}">
              <a16:creationId xmlns:a16="http://schemas.microsoft.com/office/drawing/2014/main" id="{00000000-0008-0000-0600-000052030000}"/>
            </a:ext>
          </a:extLst>
        </xdr:cNvPr>
        <xdr:cNvSpPr txBox="1"/>
      </xdr:nvSpPr>
      <xdr:spPr>
        <a:xfrm>
          <a:off x="22212300" y="11993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45403</xdr:rowOff>
    </xdr:from>
    <xdr:to>
      <xdr:col>116</xdr:col>
      <xdr:colOff>152400</xdr:colOff>
      <xdr:row>71</xdr:row>
      <xdr:rowOff>45403</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2218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17650</xdr:rowOff>
    </xdr:from>
    <xdr:to>
      <xdr:col>116</xdr:col>
      <xdr:colOff>63500</xdr:colOff>
      <xdr:row>74</xdr:row>
      <xdr:rowOff>154193</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1323300" y="12704950"/>
          <a:ext cx="838200" cy="136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50297</xdr:rowOff>
    </xdr:from>
    <xdr:ext cx="534377" cy="259045"/>
    <xdr:sp macro="" textlink="">
      <xdr:nvSpPr>
        <xdr:cNvPr id="853" name="繰出金平均値テキスト">
          <a:extLst>
            <a:ext uri="{FF2B5EF4-FFF2-40B4-BE49-F238E27FC236}">
              <a16:creationId xmlns:a16="http://schemas.microsoft.com/office/drawing/2014/main" id="{00000000-0008-0000-0600-000055030000}"/>
            </a:ext>
          </a:extLst>
        </xdr:cNvPr>
        <xdr:cNvSpPr txBox="1"/>
      </xdr:nvSpPr>
      <xdr:spPr>
        <a:xfrm>
          <a:off x="22212300" y="130804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71870</xdr:rowOff>
    </xdr:from>
    <xdr:to>
      <xdr:col>116</xdr:col>
      <xdr:colOff>114300</xdr:colOff>
      <xdr:row>77</xdr:row>
      <xdr:rowOff>2020</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2110700" y="1310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12484</xdr:rowOff>
    </xdr:from>
    <xdr:to>
      <xdr:col>111</xdr:col>
      <xdr:colOff>177800</xdr:colOff>
      <xdr:row>74</xdr:row>
      <xdr:rowOff>17650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0434300" y="12699784"/>
          <a:ext cx="889000" cy="5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123670</xdr:rowOff>
    </xdr:from>
    <xdr:to>
      <xdr:col>112</xdr:col>
      <xdr:colOff>38100</xdr:colOff>
      <xdr:row>76</xdr:row>
      <xdr:rowOff>53820</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1272500" y="129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44947</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056111" y="13075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12484</xdr:rowOff>
    </xdr:from>
    <xdr:to>
      <xdr:col>107</xdr:col>
      <xdr:colOff>50800</xdr:colOff>
      <xdr:row>74</xdr:row>
      <xdr:rowOff>46454</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19545300" y="12699784"/>
          <a:ext cx="889000" cy="3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133111</xdr:rowOff>
    </xdr:from>
    <xdr:to>
      <xdr:col>107</xdr:col>
      <xdr:colOff>101600</xdr:colOff>
      <xdr:row>76</xdr:row>
      <xdr:rowOff>63261</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0383500" y="12991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54388</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167111" y="13084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46454</xdr:rowOff>
    </xdr:from>
    <xdr:to>
      <xdr:col>102</xdr:col>
      <xdr:colOff>114300</xdr:colOff>
      <xdr:row>74</xdr:row>
      <xdr:rowOff>55278</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8656300" y="12733754"/>
          <a:ext cx="889000" cy="8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166030</xdr:rowOff>
    </xdr:from>
    <xdr:to>
      <xdr:col>102</xdr:col>
      <xdr:colOff>165100</xdr:colOff>
      <xdr:row>76</xdr:row>
      <xdr:rowOff>96180</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19494500" y="130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87307</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278111" y="13117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6787</xdr:rowOff>
    </xdr:from>
    <xdr:to>
      <xdr:col>98</xdr:col>
      <xdr:colOff>38100</xdr:colOff>
      <xdr:row>76</xdr:row>
      <xdr:rowOff>108387</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8605500" y="13036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99514</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389111" y="13129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103393</xdr:rowOff>
    </xdr:from>
    <xdr:to>
      <xdr:col>116</xdr:col>
      <xdr:colOff>114300</xdr:colOff>
      <xdr:row>75</xdr:row>
      <xdr:rowOff>33543</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2110700" y="12790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126270</xdr:rowOff>
    </xdr:from>
    <xdr:ext cx="534377" cy="259045"/>
    <xdr:sp macro="" textlink="">
      <xdr:nvSpPr>
        <xdr:cNvPr id="872" name="繰出金該当値テキスト">
          <a:extLst>
            <a:ext uri="{FF2B5EF4-FFF2-40B4-BE49-F238E27FC236}">
              <a16:creationId xmlns:a16="http://schemas.microsoft.com/office/drawing/2014/main" id="{00000000-0008-0000-0600-000068030000}"/>
            </a:ext>
          </a:extLst>
        </xdr:cNvPr>
        <xdr:cNvSpPr txBox="1"/>
      </xdr:nvSpPr>
      <xdr:spPr>
        <a:xfrm>
          <a:off x="22212300" y="12642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138300</xdr:rowOff>
    </xdr:from>
    <xdr:to>
      <xdr:col>112</xdr:col>
      <xdr:colOff>38100</xdr:colOff>
      <xdr:row>74</xdr:row>
      <xdr:rowOff>68450</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1272500" y="1265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84977</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056111" y="12429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133134</xdr:rowOff>
    </xdr:from>
    <xdr:to>
      <xdr:col>107</xdr:col>
      <xdr:colOff>101600</xdr:colOff>
      <xdr:row>74</xdr:row>
      <xdr:rowOff>63284</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0383500" y="12648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79811</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167111" y="12424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167104</xdr:rowOff>
    </xdr:from>
    <xdr:to>
      <xdr:col>102</xdr:col>
      <xdr:colOff>165100</xdr:colOff>
      <xdr:row>74</xdr:row>
      <xdr:rowOff>97254</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19494500" y="12682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113781</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9278111" y="1245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4478</xdr:rowOff>
    </xdr:from>
    <xdr:to>
      <xdr:col>98</xdr:col>
      <xdr:colOff>38100</xdr:colOff>
      <xdr:row>74</xdr:row>
      <xdr:rowOff>106078</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8605500" y="12691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122605</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389111" y="12467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5" name="前年度繰上充用金グラフ枠">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7" name="前年度繰上充用金最小値テキスト">
          <a:extLst>
            <a:ext uri="{FF2B5EF4-FFF2-40B4-BE49-F238E27FC236}">
              <a16:creationId xmlns:a16="http://schemas.microsoft.com/office/drawing/2014/main" id="{00000000-0008-0000-0600-000081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9" name="前年度繰上充用金最大値テキスト">
          <a:extLst>
            <a:ext uri="{FF2B5EF4-FFF2-40B4-BE49-F238E27FC236}">
              <a16:creationId xmlns:a16="http://schemas.microsoft.com/office/drawing/2014/main" id="{00000000-0008-0000-0600-000083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2" name="前年度繰上充用金平均値テキスト">
          <a:extLst>
            <a:ext uri="{FF2B5EF4-FFF2-40B4-BE49-F238E27FC236}">
              <a16:creationId xmlns:a16="http://schemas.microsoft.com/office/drawing/2014/main" id="{00000000-0008-0000-0600-000086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1" name="前年度繰上充用金該当値テキスト">
          <a:extLst>
            <a:ext uri="{FF2B5EF4-FFF2-40B4-BE49-F238E27FC236}">
              <a16:creationId xmlns:a16="http://schemas.microsoft.com/office/drawing/2014/main" id="{00000000-0008-0000-0600-000099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0" name="正方形/長方形 929">
          <a:extLst>
            <a:ext uri="{FF2B5EF4-FFF2-40B4-BE49-F238E27FC236}">
              <a16:creationId xmlns:a16="http://schemas.microsoft.com/office/drawing/2014/main" id="{00000000-0008-0000-0600-0000A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1" name="正方形/長方形 930">
          <a:extLst>
            <a:ext uri="{FF2B5EF4-FFF2-40B4-BE49-F238E27FC236}">
              <a16:creationId xmlns:a16="http://schemas.microsoft.com/office/drawing/2014/main" id="{00000000-0008-0000-0600-0000A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歳出決算総額は、住民一人当たり</a:t>
          </a:r>
          <a:r>
            <a:rPr kumimoji="1" lang="en-US" altLang="ja-JP" sz="1300">
              <a:latin typeface="ＭＳ Ｐゴシック" panose="020B0600070205080204" pitchFamily="50" charset="-128"/>
              <a:ea typeface="ＭＳ Ｐゴシック" panose="020B0600070205080204" pitchFamily="50" charset="-128"/>
            </a:rPr>
            <a:t>655,379</a:t>
          </a:r>
          <a:r>
            <a:rPr kumimoji="1" lang="ja-JP" altLang="en-US" sz="1300">
              <a:latin typeface="ＭＳ Ｐゴシック" panose="020B0600070205080204" pitchFamily="50" charset="-128"/>
              <a:ea typeface="ＭＳ Ｐゴシック" panose="020B0600070205080204" pitchFamily="50" charset="-128"/>
            </a:rPr>
            <a:t>円である。類似団体平均と比較すると、人件費、物件費、補助費等が高い。  </a:t>
          </a:r>
        </a:p>
        <a:p>
          <a:r>
            <a:rPr kumimoji="1" lang="ja-JP" altLang="en-US" sz="1300">
              <a:latin typeface="ＭＳ Ｐゴシック" panose="020B0600070205080204" pitchFamily="50" charset="-128"/>
              <a:ea typeface="ＭＳ Ｐゴシック" panose="020B0600070205080204" pitchFamily="50" charset="-128"/>
            </a:rPr>
            <a:t>　人件費については、保育園の適正配置や公共施設の整理・縮小を進めており、「行財政改革推進プラン」に基づき、効果的かつ効率的な人員体制を維持しながら、職員定数の適正化を図る。  </a:t>
          </a:r>
        </a:p>
        <a:p>
          <a:r>
            <a:rPr kumimoji="1" lang="ja-JP" altLang="en-US" sz="1300">
              <a:latin typeface="ＭＳ Ｐゴシック" panose="020B0600070205080204" pitchFamily="50" charset="-128"/>
              <a:ea typeface="ＭＳ Ｐゴシック" panose="020B0600070205080204" pitchFamily="50" charset="-128"/>
            </a:rPr>
            <a:t>　物件費については、町の面積が広大であることから、公共施設の管理費、ごみ収集運搬費、スクールバス運行委託費などが高額となっている。そのため、「公共施設等総合管理計画」に基づき、公共施設の統廃合を進めるとともに、事務事業の見直しを通じてコスト削減を図る。  </a:t>
          </a:r>
        </a:p>
        <a:p>
          <a:r>
            <a:rPr kumimoji="1" lang="ja-JP" altLang="en-US" sz="1300">
              <a:latin typeface="ＭＳ Ｐゴシック" panose="020B0600070205080204" pitchFamily="50" charset="-128"/>
              <a:ea typeface="ＭＳ Ｐゴシック" panose="020B0600070205080204" pitchFamily="50" charset="-128"/>
            </a:rPr>
            <a:t>　補助費等については、一部事務組合への支出割合が高いため、構成市町と連携し、経費の削減・適正化を進める。また、町単独の補助金については、「補助金に関するガイドライン」に基づき、公平かつ適正な交付を徹底する。  </a:t>
          </a:r>
        </a:p>
        <a:p>
          <a:r>
            <a:rPr kumimoji="1" lang="ja-JP" altLang="en-US" sz="1300">
              <a:latin typeface="ＭＳ Ｐゴシック" panose="020B0600070205080204" pitchFamily="50" charset="-128"/>
              <a:ea typeface="ＭＳ Ｐゴシック" panose="020B0600070205080204" pitchFamily="50" charset="-128"/>
            </a:rPr>
            <a:t>　なお、貸付金は類似団体平均の約</a:t>
          </a:r>
          <a:r>
            <a:rPr kumimoji="1" lang="en-US" altLang="ja-JP" sz="1300">
              <a:latin typeface="ＭＳ Ｐゴシック" panose="020B0600070205080204" pitchFamily="50" charset="-128"/>
              <a:ea typeface="ＭＳ Ｐゴシック" panose="020B0600070205080204" pitchFamily="50" charset="-128"/>
            </a:rPr>
            <a:t>6.2</a:t>
          </a:r>
          <a:r>
            <a:rPr kumimoji="1" lang="ja-JP" altLang="en-US" sz="1300">
              <a:latin typeface="ＭＳ Ｐゴシック" panose="020B0600070205080204" pitchFamily="50" charset="-128"/>
              <a:ea typeface="ＭＳ Ｐゴシック" panose="020B0600070205080204" pitchFamily="50" charset="-128"/>
            </a:rPr>
            <a:t>倍と高水準であるが、これは中小企業振興資金融資預託金（</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億円）が影響している。 </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栃木県那須町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23,697
23,120
372.34
16,737,378
15,530,510
1,147,063
8,169,071
9,884,711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170398</xdr:rowOff>
    </xdr:from>
    <xdr:to>
      <xdr:col>24</xdr:col>
      <xdr:colOff>62865</xdr:colOff>
      <xdr:row>38</xdr:row>
      <xdr:rowOff>78958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13898"/>
          <a:ext cx="127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82785</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597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78958</xdr:rowOff>
    </xdr:from>
    <xdr:to>
      <xdr:col>24</xdr:col>
      <xdr:colOff>152400</xdr:colOff>
      <xdr:row>38</xdr:row>
      <xdr:rowOff>78958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594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117075</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089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170398</xdr:rowOff>
    </xdr:from>
    <xdr:to>
      <xdr:col>24</xdr:col>
      <xdr:colOff>152400</xdr:colOff>
      <xdr:row>30</xdr:row>
      <xdr:rowOff>170398</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13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70793</xdr:rowOff>
    </xdr:from>
    <xdr:to>
      <xdr:col>24</xdr:col>
      <xdr:colOff>63500</xdr:colOff>
      <xdr:row>35</xdr:row>
      <xdr:rowOff>96593</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6071543"/>
          <a:ext cx="838200" cy="25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20954</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0217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42527</xdr:rowOff>
    </xdr:from>
    <xdr:to>
      <xdr:col>24</xdr:col>
      <xdr:colOff>114300</xdr:colOff>
      <xdr:row>35</xdr:row>
      <xdr:rowOff>144127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043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96593</xdr:rowOff>
    </xdr:from>
    <xdr:to>
      <xdr:col>19</xdr:col>
      <xdr:colOff>177800</xdr:colOff>
      <xdr:row>35</xdr:row>
      <xdr:rowOff>105737</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6097343"/>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66366</xdr:rowOff>
    </xdr:from>
    <xdr:to>
      <xdr:col>20</xdr:col>
      <xdr:colOff>38100</xdr:colOff>
      <xdr:row>35</xdr:row>
      <xdr:rowOff>167966</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067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159093</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6159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105737</xdr:rowOff>
    </xdr:from>
    <xdr:to>
      <xdr:col>15</xdr:col>
      <xdr:colOff>50800</xdr:colOff>
      <xdr:row>35</xdr:row>
      <xdr:rowOff>120432</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6106487"/>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103596</xdr:rowOff>
    </xdr:from>
    <xdr:to>
      <xdr:col>15</xdr:col>
      <xdr:colOff>101600</xdr:colOff>
      <xdr:row>36</xdr:row>
      <xdr:rowOff>33746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104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24873</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6197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113248</xdr:rowOff>
    </xdr:from>
    <xdr:to>
      <xdr:col>10</xdr:col>
      <xdr:colOff>114300</xdr:colOff>
      <xdr:row>35</xdr:row>
      <xdr:rowOff>120432</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a:off x="1130300" y="6113998"/>
          <a:ext cx="889000" cy="7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97391</xdr:rowOff>
    </xdr:from>
    <xdr:to>
      <xdr:col>10</xdr:col>
      <xdr:colOff>165100</xdr:colOff>
      <xdr:row>36</xdr:row>
      <xdr:rowOff>27541</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098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18668</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6190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112087</xdr:rowOff>
    </xdr:from>
    <xdr:to>
      <xdr:col>6</xdr:col>
      <xdr:colOff>38100</xdr:colOff>
      <xdr:row>36</xdr:row>
      <xdr:rowOff>42237</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11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33364</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620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19993</xdr:rowOff>
    </xdr:from>
    <xdr:to>
      <xdr:col>24</xdr:col>
      <xdr:colOff>114300</xdr:colOff>
      <xdr:row>35</xdr:row>
      <xdr:rowOff>121593</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602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42870</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5872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45793</xdr:rowOff>
    </xdr:from>
    <xdr:to>
      <xdr:col>20</xdr:col>
      <xdr:colOff>38100</xdr:colOff>
      <xdr:row>35</xdr:row>
      <xdr:rowOff>147393</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046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163920</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5821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54937</xdr:rowOff>
    </xdr:from>
    <xdr:to>
      <xdr:col>15</xdr:col>
      <xdr:colOff>101600</xdr:colOff>
      <xdr:row>35</xdr:row>
      <xdr:rowOff>156537</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055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1614</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5830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69632</xdr:rowOff>
    </xdr:from>
    <xdr:to>
      <xdr:col>10</xdr:col>
      <xdr:colOff>165100</xdr:colOff>
      <xdr:row>35</xdr:row>
      <xdr:rowOff>171232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070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16309</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5845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62448</xdr:rowOff>
    </xdr:from>
    <xdr:to>
      <xdr:col>6</xdr:col>
      <xdr:colOff>38100</xdr:colOff>
      <xdr:row>35</xdr:row>
      <xdr:rowOff>164048</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063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9125</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5838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79156</xdr:rowOff>
    </xdr:from>
    <xdr:to>
      <xdr:col>24</xdr:col>
      <xdr:colOff>62865</xdr:colOff>
      <xdr:row>58</xdr:row>
      <xdr:rowOff>41868</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51656"/>
          <a:ext cx="1270" cy="1334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45695</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9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41868</xdr:rowOff>
    </xdr:from>
    <xdr:to>
      <xdr:col>24</xdr:col>
      <xdr:colOff>152400</xdr:colOff>
      <xdr:row>58</xdr:row>
      <xdr:rowOff>41868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85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25833</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26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626,485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79156</xdr:rowOff>
    </xdr:from>
    <xdr:to>
      <xdr:col>24</xdr:col>
      <xdr:colOff>152400</xdr:colOff>
      <xdr:row>50</xdr:row>
      <xdr:rowOff>79156</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51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121072</xdr:rowOff>
    </xdr:from>
    <xdr:to>
      <xdr:col>24</xdr:col>
      <xdr:colOff>63500</xdr:colOff>
      <xdr:row>56</xdr:row>
      <xdr:rowOff>166270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722272"/>
          <a:ext cx="838200" cy="45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9036</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816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30609</xdr:rowOff>
    </xdr:from>
    <xdr:to>
      <xdr:col>24</xdr:col>
      <xdr:colOff>114300</xdr:colOff>
      <xdr:row>57</xdr:row>
      <xdr:rowOff>132209</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03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166270</xdr:rowOff>
    </xdr:from>
    <xdr:to>
      <xdr:col>19</xdr:col>
      <xdr:colOff>177800</xdr:colOff>
      <xdr:row>57</xdr:row>
      <xdr:rowOff>37454</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767470"/>
          <a:ext cx="889000" cy="42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31373</xdr:rowOff>
    </xdr:from>
    <xdr:to>
      <xdr:col>20</xdr:col>
      <xdr:colOff>38100</xdr:colOff>
      <xdr:row>57</xdr:row>
      <xdr:rowOff>132973</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0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124100</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896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12175</xdr:rowOff>
    </xdr:from>
    <xdr:to>
      <xdr:col>15</xdr:col>
      <xdr:colOff>50800</xdr:colOff>
      <xdr:row>57</xdr:row>
      <xdr:rowOff>37454</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784825"/>
          <a:ext cx="889000" cy="25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58693</xdr:rowOff>
    </xdr:from>
    <xdr:to>
      <xdr:col>15</xdr:col>
      <xdr:colOff>101600</xdr:colOff>
      <xdr:row>57</xdr:row>
      <xdr:rowOff>160293</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31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151420</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924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33513</xdr:rowOff>
    </xdr:from>
    <xdr:to>
      <xdr:col>10</xdr:col>
      <xdr:colOff>114300</xdr:colOff>
      <xdr:row>57</xdr:row>
      <xdr:rowOff>12175</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634713"/>
          <a:ext cx="889000" cy="150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65846</xdr:rowOff>
    </xdr:from>
    <xdr:to>
      <xdr:col>10</xdr:col>
      <xdr:colOff>165100</xdr:colOff>
      <xdr:row>57</xdr:row>
      <xdr:rowOff>167446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158573</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93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49899</xdr:rowOff>
    </xdr:from>
    <xdr:to>
      <xdr:col>6</xdr:col>
      <xdr:colOff>38100</xdr:colOff>
      <xdr:row>56</xdr:row>
      <xdr:rowOff>151499</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65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142626</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743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70272</xdr:rowOff>
    </xdr:from>
    <xdr:to>
      <xdr:col>24</xdr:col>
      <xdr:colOff>114300</xdr:colOff>
      <xdr:row>57</xdr:row>
      <xdr:rowOff>422</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671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93149</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522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115470</xdr:rowOff>
    </xdr:from>
    <xdr:to>
      <xdr:col>20</xdr:col>
      <xdr:colOff>38100</xdr:colOff>
      <xdr:row>57</xdr:row>
      <xdr:rowOff>45620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71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62147</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491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158104</xdr:rowOff>
    </xdr:from>
    <xdr:to>
      <xdr:col>15</xdr:col>
      <xdr:colOff>101600</xdr:colOff>
      <xdr:row>57</xdr:row>
      <xdr:rowOff>88254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759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104781</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5345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132825</xdr:rowOff>
    </xdr:from>
    <xdr:to>
      <xdr:col>10</xdr:col>
      <xdr:colOff>165100</xdr:colOff>
      <xdr:row>57</xdr:row>
      <xdr:rowOff>62975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734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79502</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509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154163</xdr:rowOff>
    </xdr:from>
    <xdr:to>
      <xdr:col>6</xdr:col>
      <xdr:colOff>38100</xdr:colOff>
      <xdr:row>56</xdr:row>
      <xdr:rowOff>84313</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583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100840</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359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46496</xdr:rowOff>
    </xdr:from>
    <xdr:to>
      <xdr:col>24</xdr:col>
      <xdr:colOff>62865</xdr:colOff>
      <xdr:row>78</xdr:row>
      <xdr:rowOff>8516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19446"/>
          <a:ext cx="1270" cy="11621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12343</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385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8516</xdr:rowOff>
    </xdr:from>
    <xdr:to>
      <xdr:col>24</xdr:col>
      <xdr:colOff>152400</xdr:colOff>
      <xdr:row>78</xdr:row>
      <xdr:rowOff>8516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381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164623</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4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250,812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46496</xdr:rowOff>
    </xdr:from>
    <xdr:to>
      <xdr:col>24</xdr:col>
      <xdr:colOff>152400</xdr:colOff>
      <xdr:row>71</xdr:row>
      <xdr:rowOff>46496</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19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6480</xdr:rowOff>
    </xdr:from>
    <xdr:to>
      <xdr:col>24</xdr:col>
      <xdr:colOff>63500</xdr:colOff>
      <xdr:row>76</xdr:row>
      <xdr:rowOff>120019</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036680"/>
          <a:ext cx="838200" cy="113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40570</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07077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62143</xdr:rowOff>
    </xdr:from>
    <xdr:to>
      <xdr:col>24</xdr:col>
      <xdr:colOff>114300</xdr:colOff>
      <xdr:row>76</xdr:row>
      <xdr:rowOff>163743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092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120019</xdr:rowOff>
    </xdr:from>
    <xdr:to>
      <xdr:col>19</xdr:col>
      <xdr:colOff>177800</xdr:colOff>
      <xdr:row>77</xdr:row>
      <xdr:rowOff>27197</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150219"/>
          <a:ext cx="889000" cy="78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12340</xdr:rowOff>
    </xdr:from>
    <xdr:to>
      <xdr:col>20</xdr:col>
      <xdr:colOff>38100</xdr:colOff>
      <xdr:row>77</xdr:row>
      <xdr:rowOff>113940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1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105067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306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125723</xdr:rowOff>
    </xdr:from>
    <xdr:to>
      <xdr:col>15</xdr:col>
      <xdr:colOff>50800</xdr:colOff>
      <xdr:row>77</xdr:row>
      <xdr:rowOff>27197</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2984473"/>
          <a:ext cx="889000" cy="244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95345</xdr:rowOff>
    </xdr:from>
    <xdr:to>
      <xdr:col>15</xdr:col>
      <xdr:colOff>101600</xdr:colOff>
      <xdr:row>78</xdr:row>
      <xdr:rowOff>25495</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9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16622</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3897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125723</xdr:rowOff>
    </xdr:from>
    <xdr:to>
      <xdr:col>10</xdr:col>
      <xdr:colOff>114300</xdr:colOff>
      <xdr:row>78</xdr:row>
      <xdr:rowOff>33499</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2984473"/>
          <a:ext cx="889000" cy="422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153453</xdr:rowOff>
    </xdr:from>
    <xdr:to>
      <xdr:col>10</xdr:col>
      <xdr:colOff>165100</xdr:colOff>
      <xdr:row>77</xdr:row>
      <xdr:rowOff>83603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183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74730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276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76643</xdr:rowOff>
    </xdr:from>
    <xdr:to>
      <xdr:col>6</xdr:col>
      <xdr:colOff>38100</xdr:colOff>
      <xdr:row>79</xdr:row>
      <xdr:rowOff>6793</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44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169370</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542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127131</xdr:rowOff>
    </xdr:from>
    <xdr:to>
      <xdr:col>24</xdr:col>
      <xdr:colOff>114300</xdr:colOff>
      <xdr:row>76</xdr:row>
      <xdr:rowOff>57280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98588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150008</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837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69219</xdr:rowOff>
    </xdr:from>
    <xdr:to>
      <xdr:col>20</xdr:col>
      <xdr:colOff>38100</xdr:colOff>
      <xdr:row>76</xdr:row>
      <xdr:rowOff>170819</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099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15895</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874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147847</xdr:rowOff>
    </xdr:from>
    <xdr:to>
      <xdr:col>15</xdr:col>
      <xdr:colOff>101600</xdr:colOff>
      <xdr:row>77</xdr:row>
      <xdr:rowOff>77997</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178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94523</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2953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74923</xdr:rowOff>
    </xdr:from>
    <xdr:to>
      <xdr:col>10</xdr:col>
      <xdr:colOff>165100</xdr:colOff>
      <xdr:row>76</xdr:row>
      <xdr:rowOff>5073</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2933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21600</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708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154149</xdr:rowOff>
    </xdr:from>
    <xdr:to>
      <xdr:col>6</xdr:col>
      <xdr:colOff>38100</xdr:colOff>
      <xdr:row>78</xdr:row>
      <xdr:rowOff>84299</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355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100826</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131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94</xdr:row>
      <xdr:rowOff>21056</xdr:rowOff>
    </xdr:from>
    <xdr:to>
      <xdr:col>24</xdr:col>
      <xdr:colOff>62865</xdr:colOff>
      <xdr:row>98</xdr:row>
      <xdr:rowOff>130651</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6137356"/>
          <a:ext cx="1270" cy="795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134478</xdr:rowOff>
    </xdr:from>
    <xdr:ext cx="534377" cy="25904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6936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130651</xdr:rowOff>
    </xdr:from>
    <xdr:to>
      <xdr:col>24</xdr:col>
      <xdr:colOff>152400</xdr:colOff>
      <xdr:row>98</xdr:row>
      <xdr:rowOff>130651</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69327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92</xdr:row>
      <xdr:rowOff>139183</xdr:rowOff>
    </xdr:from>
    <xdr:ext cx="534377" cy="2590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912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66,228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94</xdr:row>
      <xdr:rowOff>21056</xdr:rowOff>
    </xdr:from>
    <xdr:to>
      <xdr:col>24</xdr:col>
      <xdr:colOff>152400</xdr:colOff>
      <xdr:row>94</xdr:row>
      <xdr:rowOff>21056</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6137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32144</xdr:rowOff>
    </xdr:from>
    <xdr:to>
      <xdr:col>24</xdr:col>
      <xdr:colOff>63500</xdr:colOff>
      <xdr:row>96</xdr:row>
      <xdr:rowOff>128575</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3797300" y="16491344"/>
          <a:ext cx="838200" cy="96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152347</xdr:rowOff>
    </xdr:from>
    <xdr:ext cx="534377" cy="25904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6115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2470</xdr:rowOff>
    </xdr:from>
    <xdr:to>
      <xdr:col>24</xdr:col>
      <xdr:colOff>114300</xdr:colOff>
      <xdr:row>97</xdr:row>
      <xdr:rowOff>104070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63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93923</xdr:rowOff>
    </xdr:from>
    <xdr:to>
      <xdr:col>19</xdr:col>
      <xdr:colOff>177800</xdr:colOff>
      <xdr:row>96</xdr:row>
      <xdr:rowOff>128575</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908300" y="16553123"/>
          <a:ext cx="889000" cy="34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154794</xdr:rowOff>
    </xdr:from>
    <xdr:to>
      <xdr:col>20</xdr:col>
      <xdr:colOff>38100</xdr:colOff>
      <xdr:row>97</xdr:row>
      <xdr:rowOff>84944</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613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76071</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30111" y="16706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77978</xdr:rowOff>
    </xdr:from>
    <xdr:to>
      <xdr:col>15</xdr:col>
      <xdr:colOff>50800</xdr:colOff>
      <xdr:row>96</xdr:row>
      <xdr:rowOff>93923</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a:off x="2019300" y="16194278"/>
          <a:ext cx="889000" cy="358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114427</xdr:rowOff>
    </xdr:from>
    <xdr:to>
      <xdr:col>15</xdr:col>
      <xdr:colOff>101600</xdr:colOff>
      <xdr:row>97</xdr:row>
      <xdr:rowOff>44577</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573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35704</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1111" y="16666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90</xdr:row>
      <xdr:rowOff>166846</xdr:rowOff>
    </xdr:from>
    <xdr:to>
      <xdr:col>10</xdr:col>
      <xdr:colOff>114300</xdr:colOff>
      <xdr:row>94</xdr:row>
      <xdr:rowOff>77978</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a:off x="1130300" y="15597346"/>
          <a:ext cx="889000" cy="596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108826</xdr:rowOff>
    </xdr:from>
    <xdr:to>
      <xdr:col>10</xdr:col>
      <xdr:colOff>165100</xdr:colOff>
      <xdr:row>97</xdr:row>
      <xdr:rowOff>38976</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568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30103</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2111" y="16660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6604</xdr:rowOff>
    </xdr:from>
    <xdr:to>
      <xdr:col>6</xdr:col>
      <xdr:colOff>38100</xdr:colOff>
      <xdr:row>97</xdr:row>
      <xdr:rowOff>108204</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63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99331</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3111" y="16729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152794</xdr:rowOff>
    </xdr:from>
    <xdr:to>
      <xdr:col>24</xdr:col>
      <xdr:colOff>114300</xdr:colOff>
      <xdr:row>96</xdr:row>
      <xdr:rowOff>82944</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6440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4221</xdr:rowOff>
    </xdr:from>
    <xdr:ext cx="534377" cy="2590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6291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77775</xdr:rowOff>
    </xdr:from>
    <xdr:to>
      <xdr:col>20</xdr:col>
      <xdr:colOff>38100</xdr:colOff>
      <xdr:row>97</xdr:row>
      <xdr:rowOff>7925</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536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24452</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30111" y="16312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43123</xdr:rowOff>
    </xdr:from>
    <xdr:to>
      <xdr:col>15</xdr:col>
      <xdr:colOff>101600</xdr:colOff>
      <xdr:row>96</xdr:row>
      <xdr:rowOff>144723</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502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161250</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1111" y="16277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27178</xdr:rowOff>
    </xdr:from>
    <xdr:to>
      <xdr:col>10</xdr:col>
      <xdr:colOff>165100</xdr:colOff>
      <xdr:row>94</xdr:row>
      <xdr:rowOff>128778</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143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92</xdr:row>
      <xdr:rowOff>145305</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2111" y="15918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90</xdr:row>
      <xdr:rowOff>116046</xdr:rowOff>
    </xdr:from>
    <xdr:to>
      <xdr:col>6</xdr:col>
      <xdr:colOff>38100</xdr:colOff>
      <xdr:row>91</xdr:row>
      <xdr:rowOff>46196</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5546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89</xdr:row>
      <xdr:rowOff>62723</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3111" y="15321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43688</xdr:rowOff>
    </xdr:from>
    <xdr:to>
      <xdr:col>54</xdr:col>
      <xdr:colOff>189865</xdr:colOff>
      <xdr:row>39</xdr:row>
      <xdr:rowOff>44450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187188"/>
          <a:ext cx="1270" cy="1543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161815</xdr:rowOff>
    </xdr:from>
    <xdr:ext cx="469744"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4962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4,052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43688</xdr:rowOff>
    </xdr:from>
    <xdr:to>
      <xdr:col>55</xdr:col>
      <xdr:colOff>88900</xdr:colOff>
      <xdr:row>30</xdr:row>
      <xdr:rowOff>43688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187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36449</xdr:rowOff>
    </xdr:from>
    <xdr:to>
      <xdr:col>55</xdr:col>
      <xdr:colOff>0</xdr:colOff>
      <xdr:row>39</xdr:row>
      <xdr:rowOff>36449</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9639300" y="672299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74820</xdr:rowOff>
    </xdr:from>
    <xdr:ext cx="378565"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24702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51943</xdr:rowOff>
    </xdr:from>
    <xdr:to>
      <xdr:col>55</xdr:col>
      <xdr:colOff>50800</xdr:colOff>
      <xdr:row>37</xdr:row>
      <xdr:rowOff>153543</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395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36449</xdr:rowOff>
    </xdr:from>
    <xdr:to>
      <xdr:col>50</xdr:col>
      <xdr:colOff>114300</xdr:colOff>
      <xdr:row>39</xdr:row>
      <xdr:rowOff>36449</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8750300" y="672299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71374</xdr:rowOff>
    </xdr:from>
    <xdr:to>
      <xdr:col>50</xdr:col>
      <xdr:colOff>165100</xdr:colOff>
      <xdr:row>38</xdr:row>
      <xdr:rowOff>1524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415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18051</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50017" y="61902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34544</xdr:rowOff>
    </xdr:from>
    <xdr:to>
      <xdr:col>45</xdr:col>
      <xdr:colOff>177800</xdr:colOff>
      <xdr:row>39</xdr:row>
      <xdr:rowOff>36449</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7861300" y="6721094"/>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59944</xdr:rowOff>
    </xdr:from>
    <xdr:to>
      <xdr:col>46</xdr:col>
      <xdr:colOff>38100</xdr:colOff>
      <xdr:row>37</xdr:row>
      <xdr:rowOff>161544</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6621</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61017" y="61788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32639</xdr:rowOff>
    </xdr:from>
    <xdr:to>
      <xdr:col>41</xdr:col>
      <xdr:colOff>50800</xdr:colOff>
      <xdr:row>39</xdr:row>
      <xdr:rowOff>34544</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6972300" y="6719189"/>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65659</xdr:rowOff>
    </xdr:from>
    <xdr:to>
      <xdr:col>41</xdr:col>
      <xdr:colOff>101600</xdr:colOff>
      <xdr:row>37</xdr:row>
      <xdr:rowOff>167260</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40930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12336</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2017" y="61845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68326</xdr:rowOff>
    </xdr:from>
    <xdr:to>
      <xdr:col>36</xdr:col>
      <xdr:colOff>165100</xdr:colOff>
      <xdr:row>37</xdr:row>
      <xdr:rowOff>169926</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411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15003</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3017" y="61872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157099</xdr:rowOff>
    </xdr:from>
    <xdr:to>
      <xdr:col>55</xdr:col>
      <xdr:colOff>50800</xdr:colOff>
      <xdr:row>39</xdr:row>
      <xdr:rowOff>87249</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672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72026</xdr:rowOff>
    </xdr:from>
    <xdr:ext cx="313932"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58712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157099</xdr:rowOff>
    </xdr:from>
    <xdr:to>
      <xdr:col>50</xdr:col>
      <xdr:colOff>165100</xdr:colOff>
      <xdr:row>39</xdr:row>
      <xdr:rowOff>87249</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672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78376</xdr:rowOff>
    </xdr:from>
    <xdr:ext cx="313932"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82333" y="676492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157099</xdr:rowOff>
    </xdr:from>
    <xdr:to>
      <xdr:col>46</xdr:col>
      <xdr:colOff>38100</xdr:colOff>
      <xdr:row>39</xdr:row>
      <xdr:rowOff>87249</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672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78376</xdr:rowOff>
    </xdr:from>
    <xdr:ext cx="313932"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93333" y="676492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155194</xdr:rowOff>
    </xdr:from>
    <xdr:to>
      <xdr:col>41</xdr:col>
      <xdr:colOff>101600</xdr:colOff>
      <xdr:row>39</xdr:row>
      <xdr:rowOff>85344</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670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76471</xdr:rowOff>
    </xdr:from>
    <xdr:ext cx="313932"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704333" y="676302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153289</xdr:rowOff>
    </xdr:from>
    <xdr:to>
      <xdr:col>36</xdr:col>
      <xdr:colOff>165100</xdr:colOff>
      <xdr:row>39</xdr:row>
      <xdr:rowOff>83439</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668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39</xdr:row>
      <xdr:rowOff>74566</xdr:rowOff>
    </xdr:from>
    <xdr:ext cx="313932"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815333" y="676111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農林水産業費グラフ枠">
          <a:extLst>
            <a:ext uri="{FF2B5EF4-FFF2-40B4-BE49-F238E27FC236}">
              <a16:creationId xmlns:a16="http://schemas.microsoft.com/office/drawing/2014/main" id="{00000000-0008-0000-07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6959</xdr:rowOff>
    </xdr:from>
    <xdr:to>
      <xdr:col>54</xdr:col>
      <xdr:colOff>189865</xdr:colOff>
      <xdr:row>59</xdr:row>
      <xdr:rowOff>82</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10475595" y="8750909"/>
          <a:ext cx="1270" cy="136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3909</xdr:rowOff>
    </xdr:from>
    <xdr:ext cx="469744" cy="259045"/>
    <xdr:sp macro="" textlink="">
      <xdr:nvSpPr>
        <xdr:cNvPr id="346" name="農林水産業費最小値テキスト">
          <a:extLst>
            <a:ext uri="{FF2B5EF4-FFF2-40B4-BE49-F238E27FC236}">
              <a16:creationId xmlns:a16="http://schemas.microsoft.com/office/drawing/2014/main" id="{00000000-0008-0000-0700-00005A010000}"/>
            </a:ext>
          </a:extLst>
        </xdr:cNvPr>
        <xdr:cNvSpPr txBox="1"/>
      </xdr:nvSpPr>
      <xdr:spPr>
        <a:xfrm>
          <a:off x="10528300" y="10119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82</xdr:rowOff>
    </xdr:from>
    <xdr:to>
      <xdr:col>55</xdr:col>
      <xdr:colOff>88900</xdr:colOff>
      <xdr:row>59</xdr:row>
      <xdr:rowOff>82</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10115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125086</xdr:rowOff>
    </xdr:from>
    <xdr:ext cx="534377" cy="259045"/>
    <xdr:sp macro="" textlink="">
      <xdr:nvSpPr>
        <xdr:cNvPr id="348" name="農林水産業費最大値テキスト">
          <a:extLst>
            <a:ext uri="{FF2B5EF4-FFF2-40B4-BE49-F238E27FC236}">
              <a16:creationId xmlns:a16="http://schemas.microsoft.com/office/drawing/2014/main" id="{00000000-0008-0000-0700-00005C010000}"/>
            </a:ext>
          </a:extLst>
        </xdr:cNvPr>
        <xdr:cNvSpPr txBox="1"/>
      </xdr:nvSpPr>
      <xdr:spPr>
        <a:xfrm>
          <a:off x="10528300" y="8526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73,968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6959</xdr:rowOff>
    </xdr:from>
    <xdr:to>
      <xdr:col>55</xdr:col>
      <xdr:colOff>88900</xdr:colOff>
      <xdr:row>51</xdr:row>
      <xdr:rowOff>6959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18866</xdr:rowOff>
    </xdr:from>
    <xdr:to>
      <xdr:col>55</xdr:col>
      <xdr:colOff>0</xdr:colOff>
      <xdr:row>56</xdr:row>
      <xdr:rowOff>87217</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9639300" y="9620066"/>
          <a:ext cx="838200" cy="68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147585</xdr:rowOff>
    </xdr:from>
    <xdr:ext cx="534377" cy="259045"/>
    <xdr:sp macro="" textlink="">
      <xdr:nvSpPr>
        <xdr:cNvPr id="351" name="農林水産業費平均値テキスト">
          <a:extLst>
            <a:ext uri="{FF2B5EF4-FFF2-40B4-BE49-F238E27FC236}">
              <a16:creationId xmlns:a16="http://schemas.microsoft.com/office/drawing/2014/main" id="{00000000-0008-0000-0700-00005F010000}"/>
            </a:ext>
          </a:extLst>
        </xdr:cNvPr>
        <xdr:cNvSpPr txBox="1"/>
      </xdr:nvSpPr>
      <xdr:spPr>
        <a:xfrm>
          <a:off x="10528300" y="97487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169158</xdr:rowOff>
    </xdr:from>
    <xdr:to>
      <xdr:col>55</xdr:col>
      <xdr:colOff>50800</xdr:colOff>
      <xdr:row>57</xdr:row>
      <xdr:rowOff>99308</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10426700" y="9770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15342</xdr:rowOff>
    </xdr:from>
    <xdr:to>
      <xdr:col>50</xdr:col>
      <xdr:colOff>114300</xdr:colOff>
      <xdr:row>56</xdr:row>
      <xdr:rowOff>87217</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8750300" y="9616542"/>
          <a:ext cx="889000" cy="71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145250</xdr:rowOff>
    </xdr:from>
    <xdr:to>
      <xdr:col>50</xdr:col>
      <xdr:colOff>165100</xdr:colOff>
      <xdr:row>57</xdr:row>
      <xdr:rowOff>75400</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9588500" y="974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66527</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9372111" y="9839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15342</xdr:rowOff>
    </xdr:from>
    <xdr:to>
      <xdr:col>45</xdr:col>
      <xdr:colOff>177800</xdr:colOff>
      <xdr:row>56</xdr:row>
      <xdr:rowOff>117754</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7861300" y="9616542"/>
          <a:ext cx="889000" cy="102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155689</xdr:rowOff>
    </xdr:from>
    <xdr:to>
      <xdr:col>46</xdr:col>
      <xdr:colOff>38100</xdr:colOff>
      <xdr:row>57</xdr:row>
      <xdr:rowOff>85839</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8699500" y="975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76966</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8483111" y="9849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117754</xdr:rowOff>
    </xdr:from>
    <xdr:to>
      <xdr:col>41</xdr:col>
      <xdr:colOff>50800</xdr:colOff>
      <xdr:row>56</xdr:row>
      <xdr:rowOff>149149</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flipV="1">
          <a:off x="6972300" y="9718954"/>
          <a:ext cx="889000" cy="31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159556</xdr:rowOff>
    </xdr:from>
    <xdr:to>
      <xdr:col>41</xdr:col>
      <xdr:colOff>101600</xdr:colOff>
      <xdr:row>57</xdr:row>
      <xdr:rowOff>89706</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7810500" y="9760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80833</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7594111" y="985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24302</xdr:rowOff>
    </xdr:from>
    <xdr:to>
      <xdr:col>36</xdr:col>
      <xdr:colOff>165100</xdr:colOff>
      <xdr:row>57</xdr:row>
      <xdr:rowOff>125902</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6921500" y="9796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117029</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05111" y="9889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139516</xdr:rowOff>
    </xdr:from>
    <xdr:to>
      <xdr:col>55</xdr:col>
      <xdr:colOff>50800</xdr:colOff>
      <xdr:row>56</xdr:row>
      <xdr:rowOff>69666</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10426700" y="9569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162393</xdr:rowOff>
    </xdr:from>
    <xdr:ext cx="534377" cy="259045"/>
    <xdr:sp macro="" textlink="">
      <xdr:nvSpPr>
        <xdr:cNvPr id="370" name="農林水産業費該当値テキスト">
          <a:extLst>
            <a:ext uri="{FF2B5EF4-FFF2-40B4-BE49-F238E27FC236}">
              <a16:creationId xmlns:a16="http://schemas.microsoft.com/office/drawing/2014/main" id="{00000000-0008-0000-0700-000072010000}"/>
            </a:ext>
          </a:extLst>
        </xdr:cNvPr>
        <xdr:cNvSpPr txBox="1"/>
      </xdr:nvSpPr>
      <xdr:spPr>
        <a:xfrm>
          <a:off x="10528300" y="9420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36417</xdr:rowOff>
    </xdr:from>
    <xdr:to>
      <xdr:col>50</xdr:col>
      <xdr:colOff>165100</xdr:colOff>
      <xdr:row>56</xdr:row>
      <xdr:rowOff>138017</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9588500" y="9637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154544</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9372111" y="9412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135992</xdr:rowOff>
    </xdr:from>
    <xdr:to>
      <xdr:col>46</xdr:col>
      <xdr:colOff>38100</xdr:colOff>
      <xdr:row>56</xdr:row>
      <xdr:rowOff>66142</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8699500" y="9565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82669</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8483111" y="9340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66954</xdr:rowOff>
    </xdr:from>
    <xdr:to>
      <xdr:col>41</xdr:col>
      <xdr:colOff>101600</xdr:colOff>
      <xdr:row>56</xdr:row>
      <xdr:rowOff>168554</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7810500" y="9668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13631</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7594111" y="9443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98349</xdr:rowOff>
    </xdr:from>
    <xdr:to>
      <xdr:col>36</xdr:col>
      <xdr:colOff>165100</xdr:colOff>
      <xdr:row>57</xdr:row>
      <xdr:rowOff>28499</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6921500" y="9699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45026</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6705111" y="9474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91603</xdr:rowOff>
    </xdr:from>
    <xdr:to>
      <xdr:col>54</xdr:col>
      <xdr:colOff>189865</xdr:colOff>
      <xdr:row>78</xdr:row>
      <xdr:rowOff>126944</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264553"/>
          <a:ext cx="1270" cy="12354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130771</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038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126944</xdr:rowOff>
    </xdr:from>
    <xdr:to>
      <xdr:col>55</xdr:col>
      <xdr:colOff>88900</xdr:colOff>
      <xdr:row>78</xdr:row>
      <xdr:rowOff>126944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0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38280</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2039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54,604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91603</xdr:rowOff>
    </xdr:from>
    <xdr:to>
      <xdr:col>55</xdr:col>
      <xdr:colOff>88900</xdr:colOff>
      <xdr:row>71</xdr:row>
      <xdr:rowOff>91603</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2645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71</xdr:row>
      <xdr:rowOff>91603</xdr:rowOff>
    </xdr:from>
    <xdr:to>
      <xdr:col>55</xdr:col>
      <xdr:colOff>0</xdr:colOff>
      <xdr:row>72</xdr:row>
      <xdr:rowOff>9947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9639300" y="12264553"/>
          <a:ext cx="838200" cy="89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91124</xdr:rowOff>
    </xdr:from>
    <xdr:ext cx="534377"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1213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112697</xdr:rowOff>
    </xdr:from>
    <xdr:to>
      <xdr:col>55</xdr:col>
      <xdr:colOff>50800</xdr:colOff>
      <xdr:row>77</xdr:row>
      <xdr:rowOff>42847</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142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72</xdr:row>
      <xdr:rowOff>9947</xdr:rowOff>
    </xdr:from>
    <xdr:to>
      <xdr:col>50</xdr:col>
      <xdr:colOff>114300</xdr:colOff>
      <xdr:row>73</xdr:row>
      <xdr:rowOff>46203</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8750300" y="12354347"/>
          <a:ext cx="889000" cy="207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67915</xdr:rowOff>
    </xdr:from>
    <xdr:to>
      <xdr:col>50</xdr:col>
      <xdr:colOff>165100</xdr:colOff>
      <xdr:row>76</xdr:row>
      <xdr:rowOff>169515</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09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160642</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372111" y="13190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73</xdr:row>
      <xdr:rowOff>46203</xdr:rowOff>
    </xdr:from>
    <xdr:to>
      <xdr:col>45</xdr:col>
      <xdr:colOff>177800</xdr:colOff>
      <xdr:row>73</xdr:row>
      <xdr:rowOff>117503</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2562053"/>
          <a:ext cx="889000" cy="7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90021</xdr:rowOff>
    </xdr:from>
    <xdr:to>
      <xdr:col>46</xdr:col>
      <xdr:colOff>38100</xdr:colOff>
      <xdr:row>77</xdr:row>
      <xdr:rowOff>20171</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120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11298</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3111" y="13212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72</xdr:row>
      <xdr:rowOff>160206</xdr:rowOff>
    </xdr:from>
    <xdr:to>
      <xdr:col>41</xdr:col>
      <xdr:colOff>50800</xdr:colOff>
      <xdr:row>73</xdr:row>
      <xdr:rowOff>117503</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2504606"/>
          <a:ext cx="889000" cy="128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129111</xdr:rowOff>
    </xdr:from>
    <xdr:to>
      <xdr:col>41</xdr:col>
      <xdr:colOff>101600</xdr:colOff>
      <xdr:row>77</xdr:row>
      <xdr:rowOff>59261</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159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50388</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94111" y="13252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125544</xdr:rowOff>
    </xdr:from>
    <xdr:to>
      <xdr:col>36</xdr:col>
      <xdr:colOff>165100</xdr:colOff>
      <xdr:row>77</xdr:row>
      <xdr:rowOff>55694</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155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46821</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248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71</xdr:row>
      <xdr:rowOff>40803</xdr:rowOff>
    </xdr:from>
    <xdr:to>
      <xdr:col>55</xdr:col>
      <xdr:colOff>50800</xdr:colOff>
      <xdr:row>71</xdr:row>
      <xdr:rowOff>142403</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2213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70</xdr:row>
      <xdr:rowOff>165280</xdr:rowOff>
    </xdr:from>
    <xdr:ext cx="534377"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2166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71</xdr:row>
      <xdr:rowOff>130597</xdr:rowOff>
    </xdr:from>
    <xdr:to>
      <xdr:col>50</xdr:col>
      <xdr:colOff>165100</xdr:colOff>
      <xdr:row>72</xdr:row>
      <xdr:rowOff>60747</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2303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70</xdr:row>
      <xdr:rowOff>77274</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72111" y="12078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72</xdr:row>
      <xdr:rowOff>166853</xdr:rowOff>
    </xdr:from>
    <xdr:to>
      <xdr:col>46</xdr:col>
      <xdr:colOff>38100</xdr:colOff>
      <xdr:row>73</xdr:row>
      <xdr:rowOff>97003</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2511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71</xdr:row>
      <xdr:rowOff>113530</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3111" y="12286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73</xdr:row>
      <xdr:rowOff>66703</xdr:rowOff>
    </xdr:from>
    <xdr:to>
      <xdr:col>41</xdr:col>
      <xdr:colOff>101600</xdr:colOff>
      <xdr:row>73</xdr:row>
      <xdr:rowOff>168303</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2582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13380</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94111" y="12357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72</xdr:row>
      <xdr:rowOff>109406</xdr:rowOff>
    </xdr:from>
    <xdr:to>
      <xdr:col>36</xdr:col>
      <xdr:colOff>165100</xdr:colOff>
      <xdr:row>73</xdr:row>
      <xdr:rowOff>39556</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245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71</xdr:row>
      <xdr:rowOff>56083</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5111" y="12229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土木費グラフ枠">
          <a:extLst>
            <a:ext uri="{FF2B5EF4-FFF2-40B4-BE49-F238E27FC236}">
              <a16:creationId xmlns:a16="http://schemas.microsoft.com/office/drawing/2014/main" id="{00000000-0008-0000-07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134195</xdr:rowOff>
    </xdr:from>
    <xdr:to>
      <xdr:col>54</xdr:col>
      <xdr:colOff>189865</xdr:colOff>
      <xdr:row>99</xdr:row>
      <xdr:rowOff>2750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10475595" y="15564695"/>
          <a:ext cx="1270" cy="141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6577</xdr:rowOff>
    </xdr:from>
    <xdr:ext cx="534377" cy="259045"/>
    <xdr:sp macro="" textlink="">
      <xdr:nvSpPr>
        <xdr:cNvPr id="459" name="土木費最小値テキスト">
          <a:extLst>
            <a:ext uri="{FF2B5EF4-FFF2-40B4-BE49-F238E27FC236}">
              <a16:creationId xmlns:a16="http://schemas.microsoft.com/office/drawing/2014/main" id="{00000000-0008-0000-0700-0000CB010000}"/>
            </a:ext>
          </a:extLst>
        </xdr:cNvPr>
        <xdr:cNvSpPr txBox="1"/>
      </xdr:nvSpPr>
      <xdr:spPr>
        <a:xfrm>
          <a:off x="10528300" y="16980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2750</xdr:rowOff>
    </xdr:from>
    <xdr:to>
      <xdr:col>55</xdr:col>
      <xdr:colOff>88900</xdr:colOff>
      <xdr:row>99</xdr:row>
      <xdr:rowOff>2750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697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80872</xdr:rowOff>
    </xdr:from>
    <xdr:ext cx="534377" cy="259045"/>
    <xdr:sp macro="" textlink="">
      <xdr:nvSpPr>
        <xdr:cNvPr id="461" name="土木費最大値テキスト">
          <a:extLst>
            <a:ext uri="{FF2B5EF4-FFF2-40B4-BE49-F238E27FC236}">
              <a16:creationId xmlns:a16="http://schemas.microsoft.com/office/drawing/2014/main" id="{00000000-0008-0000-0700-0000CD010000}"/>
            </a:ext>
          </a:extLst>
        </xdr:cNvPr>
        <xdr:cNvSpPr txBox="1"/>
      </xdr:nvSpPr>
      <xdr:spPr>
        <a:xfrm>
          <a:off x="10528300" y="15339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134195</xdr:rowOff>
    </xdr:from>
    <xdr:to>
      <xdr:col>55</xdr:col>
      <xdr:colOff>88900</xdr:colOff>
      <xdr:row>90</xdr:row>
      <xdr:rowOff>134195</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5564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145814</xdr:rowOff>
    </xdr:from>
    <xdr:to>
      <xdr:col>55</xdr:col>
      <xdr:colOff>0</xdr:colOff>
      <xdr:row>97</xdr:row>
      <xdr:rowOff>68720</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9639300" y="16433564"/>
          <a:ext cx="838200" cy="265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154348</xdr:rowOff>
    </xdr:from>
    <xdr:ext cx="534377" cy="259045"/>
    <xdr:sp macro="" textlink="">
      <xdr:nvSpPr>
        <xdr:cNvPr id="464" name="土木費平均値テキスト">
          <a:extLst>
            <a:ext uri="{FF2B5EF4-FFF2-40B4-BE49-F238E27FC236}">
              <a16:creationId xmlns:a16="http://schemas.microsoft.com/office/drawing/2014/main" id="{00000000-0008-0000-0700-0000D0010000}"/>
            </a:ext>
          </a:extLst>
        </xdr:cNvPr>
        <xdr:cNvSpPr txBox="1"/>
      </xdr:nvSpPr>
      <xdr:spPr>
        <a:xfrm>
          <a:off x="10528300" y="164420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4471</xdr:rowOff>
    </xdr:from>
    <xdr:to>
      <xdr:col>55</xdr:col>
      <xdr:colOff>50800</xdr:colOff>
      <xdr:row>96</xdr:row>
      <xdr:rowOff>106071</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10426700" y="16463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10007</xdr:rowOff>
    </xdr:from>
    <xdr:to>
      <xdr:col>50</xdr:col>
      <xdr:colOff>114300</xdr:colOff>
      <xdr:row>97</xdr:row>
      <xdr:rowOff>68720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8750300" y="16640657"/>
          <a:ext cx="889000" cy="58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61621</xdr:rowOff>
    </xdr:from>
    <xdr:to>
      <xdr:col>50</xdr:col>
      <xdr:colOff>165100</xdr:colOff>
      <xdr:row>96</xdr:row>
      <xdr:rowOff>163221</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9588500" y="16520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8298</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9372111" y="16296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10007</xdr:rowOff>
    </xdr:from>
    <xdr:to>
      <xdr:col>45</xdr:col>
      <xdr:colOff>177800</xdr:colOff>
      <xdr:row>97</xdr:row>
      <xdr:rowOff>62109</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7861300" y="16640657"/>
          <a:ext cx="889000" cy="52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85510</xdr:rowOff>
    </xdr:from>
    <xdr:to>
      <xdr:col>46</xdr:col>
      <xdr:colOff>38100</xdr:colOff>
      <xdr:row>97</xdr:row>
      <xdr:rowOff>15660</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8699500" y="16544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32187</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483111" y="16319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62109</xdr:rowOff>
    </xdr:from>
    <xdr:to>
      <xdr:col>41</xdr:col>
      <xdr:colOff>50800</xdr:colOff>
      <xdr:row>98</xdr:row>
      <xdr:rowOff>82341</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flipV="1">
          <a:off x="6972300" y="16692759"/>
          <a:ext cx="889000" cy="191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81851</xdr:rowOff>
    </xdr:from>
    <xdr:to>
      <xdr:col>41</xdr:col>
      <xdr:colOff>101600</xdr:colOff>
      <xdr:row>97</xdr:row>
      <xdr:rowOff>12001</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7810500" y="16541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28528</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594111" y="16316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94959</xdr:rowOff>
    </xdr:from>
    <xdr:to>
      <xdr:col>36</xdr:col>
      <xdr:colOff>165100</xdr:colOff>
      <xdr:row>97</xdr:row>
      <xdr:rowOff>25109</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6921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41636</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05111" y="1632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95014</xdr:rowOff>
    </xdr:from>
    <xdr:to>
      <xdr:col>55</xdr:col>
      <xdr:colOff>50800</xdr:colOff>
      <xdr:row>96</xdr:row>
      <xdr:rowOff>25164</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10426700" y="16382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117891</xdr:rowOff>
    </xdr:from>
    <xdr:ext cx="534377" cy="259045"/>
    <xdr:sp macro="" textlink="">
      <xdr:nvSpPr>
        <xdr:cNvPr id="483" name="土木費該当値テキスト">
          <a:extLst>
            <a:ext uri="{FF2B5EF4-FFF2-40B4-BE49-F238E27FC236}">
              <a16:creationId xmlns:a16="http://schemas.microsoft.com/office/drawing/2014/main" id="{00000000-0008-0000-0700-0000E3010000}"/>
            </a:ext>
          </a:extLst>
        </xdr:cNvPr>
        <xdr:cNvSpPr txBox="1"/>
      </xdr:nvSpPr>
      <xdr:spPr>
        <a:xfrm>
          <a:off x="10528300" y="16234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17920</xdr:rowOff>
    </xdr:from>
    <xdr:to>
      <xdr:col>50</xdr:col>
      <xdr:colOff>165100</xdr:colOff>
      <xdr:row>97</xdr:row>
      <xdr:rowOff>119520</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9588500" y="1664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110647</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9372111" y="16741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130657</xdr:rowOff>
    </xdr:from>
    <xdr:to>
      <xdr:col>46</xdr:col>
      <xdr:colOff>38100</xdr:colOff>
      <xdr:row>97</xdr:row>
      <xdr:rowOff>60807</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8699500" y="16589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51934</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8483111" y="16682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11309</xdr:rowOff>
    </xdr:from>
    <xdr:to>
      <xdr:col>41</xdr:col>
      <xdr:colOff>101600</xdr:colOff>
      <xdr:row>97</xdr:row>
      <xdr:rowOff>112909</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7810500" y="16641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104036</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7594111" y="16734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31541</xdr:rowOff>
    </xdr:from>
    <xdr:to>
      <xdr:col>36</xdr:col>
      <xdr:colOff>165100</xdr:colOff>
      <xdr:row>98</xdr:row>
      <xdr:rowOff>133141</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6921500" y="16833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124268</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6705111" y="16926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消防費グラフ枠">
          <a:extLst>
            <a:ext uri="{FF2B5EF4-FFF2-40B4-BE49-F238E27FC236}">
              <a16:creationId xmlns:a16="http://schemas.microsoft.com/office/drawing/2014/main" id="{00000000-0008-0000-07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26391</xdr:rowOff>
    </xdr:from>
    <xdr:to>
      <xdr:col>85</xdr:col>
      <xdr:colOff>126364</xdr:colOff>
      <xdr:row>38</xdr:row>
      <xdr:rowOff>89179</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flipV="1">
          <a:off x="16317595" y="5341341"/>
          <a:ext cx="1269" cy="1262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93006</xdr:rowOff>
    </xdr:from>
    <xdr:ext cx="534377" cy="259045"/>
    <xdr:sp macro="" textlink="">
      <xdr:nvSpPr>
        <xdr:cNvPr id="517" name="消防費最小値テキスト">
          <a:extLst>
            <a:ext uri="{FF2B5EF4-FFF2-40B4-BE49-F238E27FC236}">
              <a16:creationId xmlns:a16="http://schemas.microsoft.com/office/drawing/2014/main" id="{00000000-0008-0000-0700-000005020000}"/>
            </a:ext>
          </a:extLst>
        </xdr:cNvPr>
        <xdr:cNvSpPr txBox="1"/>
      </xdr:nvSpPr>
      <xdr:spPr>
        <a:xfrm>
          <a:off x="16370300" y="6608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89179</xdr:rowOff>
    </xdr:from>
    <xdr:to>
      <xdr:col>86</xdr:col>
      <xdr:colOff>25400</xdr:colOff>
      <xdr:row>38</xdr:row>
      <xdr:rowOff>89179</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6604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144518</xdr:rowOff>
    </xdr:from>
    <xdr:ext cx="534377" cy="259045"/>
    <xdr:sp macro="" textlink="">
      <xdr:nvSpPr>
        <xdr:cNvPr id="519" name="消防費最大値テキスト">
          <a:extLst>
            <a:ext uri="{FF2B5EF4-FFF2-40B4-BE49-F238E27FC236}">
              <a16:creationId xmlns:a16="http://schemas.microsoft.com/office/drawing/2014/main" id="{00000000-0008-0000-0700-000007020000}"/>
            </a:ext>
          </a:extLst>
        </xdr:cNvPr>
        <xdr:cNvSpPr txBox="1"/>
      </xdr:nvSpPr>
      <xdr:spPr>
        <a:xfrm>
          <a:off x="16370300" y="5116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46,474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26391</xdr:rowOff>
    </xdr:from>
    <xdr:to>
      <xdr:col>86</xdr:col>
      <xdr:colOff>25400</xdr:colOff>
      <xdr:row>31</xdr:row>
      <xdr:rowOff>26391</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6230600" y="53413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137262</xdr:rowOff>
    </xdr:from>
    <xdr:to>
      <xdr:col>85</xdr:col>
      <xdr:colOff>127000</xdr:colOff>
      <xdr:row>34</xdr:row>
      <xdr:rowOff>146634</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5481300" y="5966562"/>
          <a:ext cx="838200" cy="9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150309</xdr:rowOff>
    </xdr:from>
    <xdr:ext cx="534377" cy="259045"/>
    <xdr:sp macro="" textlink="">
      <xdr:nvSpPr>
        <xdr:cNvPr id="522" name="消防費平均値テキスト">
          <a:extLst>
            <a:ext uri="{FF2B5EF4-FFF2-40B4-BE49-F238E27FC236}">
              <a16:creationId xmlns:a16="http://schemas.microsoft.com/office/drawing/2014/main" id="{00000000-0008-0000-0700-00000A020000}"/>
            </a:ext>
          </a:extLst>
        </xdr:cNvPr>
        <xdr:cNvSpPr txBox="1"/>
      </xdr:nvSpPr>
      <xdr:spPr>
        <a:xfrm>
          <a:off x="16370300" y="6322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432</xdr:rowOff>
    </xdr:from>
    <xdr:to>
      <xdr:col>85</xdr:col>
      <xdr:colOff>177800</xdr:colOff>
      <xdr:row>37</xdr:row>
      <xdr:rowOff>102032</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6268700" y="634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137262</xdr:rowOff>
    </xdr:from>
    <xdr:to>
      <xdr:col>81</xdr:col>
      <xdr:colOff>50800</xdr:colOff>
      <xdr:row>35</xdr:row>
      <xdr:rowOff>6007</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4592300" y="5966562"/>
          <a:ext cx="889000" cy="40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155766</xdr:rowOff>
    </xdr:from>
    <xdr:to>
      <xdr:col>81</xdr:col>
      <xdr:colOff>101600</xdr:colOff>
      <xdr:row>37</xdr:row>
      <xdr:rowOff>85916</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5430500" y="6327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77043</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5214111" y="6420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34</xdr:row>
      <xdr:rowOff>124727</xdr:rowOff>
    </xdr:from>
    <xdr:to>
      <xdr:col>76</xdr:col>
      <xdr:colOff>114300</xdr:colOff>
      <xdr:row>35</xdr:row>
      <xdr:rowOff>6007</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a:off x="13703300" y="5954027"/>
          <a:ext cx="889000" cy="52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161747</xdr:rowOff>
    </xdr:from>
    <xdr:to>
      <xdr:col>76</xdr:col>
      <xdr:colOff>165100</xdr:colOff>
      <xdr:row>37</xdr:row>
      <xdr:rowOff>91897</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4541500" y="6333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83024</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4325111" y="6426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124727</xdr:rowOff>
    </xdr:from>
    <xdr:to>
      <xdr:col>71</xdr:col>
      <xdr:colOff>177800</xdr:colOff>
      <xdr:row>35</xdr:row>
      <xdr:rowOff>53251</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flipV="1">
          <a:off x="12814300" y="5954027"/>
          <a:ext cx="889000" cy="99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2032</xdr:rowOff>
    </xdr:from>
    <xdr:to>
      <xdr:col>72</xdr:col>
      <xdr:colOff>38100</xdr:colOff>
      <xdr:row>37</xdr:row>
      <xdr:rowOff>103632</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3652500" y="634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94759</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3436111" y="6438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113970</xdr:rowOff>
    </xdr:from>
    <xdr:to>
      <xdr:col>67</xdr:col>
      <xdr:colOff>101600</xdr:colOff>
      <xdr:row>37</xdr:row>
      <xdr:rowOff>44120</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2763500" y="628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35247</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2547111" y="6378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95834</xdr:rowOff>
    </xdr:from>
    <xdr:to>
      <xdr:col>85</xdr:col>
      <xdr:colOff>177800</xdr:colOff>
      <xdr:row>35</xdr:row>
      <xdr:rowOff>25984</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6268700" y="5925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33</xdr:row>
      <xdr:rowOff>118711</xdr:rowOff>
    </xdr:from>
    <xdr:ext cx="534377" cy="259045"/>
    <xdr:sp macro="" textlink="">
      <xdr:nvSpPr>
        <xdr:cNvPr id="541" name="消防費該当値テキスト">
          <a:extLst>
            <a:ext uri="{FF2B5EF4-FFF2-40B4-BE49-F238E27FC236}">
              <a16:creationId xmlns:a16="http://schemas.microsoft.com/office/drawing/2014/main" id="{00000000-0008-0000-0700-00001D020000}"/>
            </a:ext>
          </a:extLst>
        </xdr:cNvPr>
        <xdr:cNvSpPr txBox="1"/>
      </xdr:nvSpPr>
      <xdr:spPr>
        <a:xfrm>
          <a:off x="16370300" y="5776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86462</xdr:rowOff>
    </xdr:from>
    <xdr:to>
      <xdr:col>81</xdr:col>
      <xdr:colOff>101600</xdr:colOff>
      <xdr:row>35</xdr:row>
      <xdr:rowOff>16612</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5430500" y="5915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33139</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5214111" y="5690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34</xdr:row>
      <xdr:rowOff>126657</xdr:rowOff>
    </xdr:from>
    <xdr:to>
      <xdr:col>76</xdr:col>
      <xdr:colOff>165100</xdr:colOff>
      <xdr:row>35</xdr:row>
      <xdr:rowOff>56807</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4541500" y="5955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73334</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4325111" y="5731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34</xdr:row>
      <xdr:rowOff>73927</xdr:rowOff>
    </xdr:from>
    <xdr:to>
      <xdr:col>72</xdr:col>
      <xdr:colOff>38100</xdr:colOff>
      <xdr:row>35</xdr:row>
      <xdr:rowOff>4077</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3652500" y="5903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20604</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3436111" y="5678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2451</xdr:rowOff>
    </xdr:from>
    <xdr:to>
      <xdr:col>67</xdr:col>
      <xdr:colOff>101600</xdr:colOff>
      <xdr:row>35</xdr:row>
      <xdr:rowOff>104051</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2763500" y="6003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120578</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547111" y="5778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5" name="教育費グラフ枠">
          <a:extLst>
            <a:ext uri="{FF2B5EF4-FFF2-40B4-BE49-F238E27FC236}">
              <a16:creationId xmlns:a16="http://schemas.microsoft.com/office/drawing/2014/main" id="{00000000-0008-0000-0700-00003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33542</xdr:rowOff>
    </xdr:from>
    <xdr:to>
      <xdr:col>85</xdr:col>
      <xdr:colOff>126364</xdr:colOff>
      <xdr:row>59</xdr:row>
      <xdr:rowOff>17235</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6317595" y="8777492"/>
          <a:ext cx="1269" cy="13552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21062</xdr:rowOff>
    </xdr:from>
    <xdr:ext cx="534377" cy="259045"/>
    <xdr:sp macro="" textlink="">
      <xdr:nvSpPr>
        <xdr:cNvPr id="577" name="教育費最小値テキスト">
          <a:extLst>
            <a:ext uri="{FF2B5EF4-FFF2-40B4-BE49-F238E27FC236}">
              <a16:creationId xmlns:a16="http://schemas.microsoft.com/office/drawing/2014/main" id="{00000000-0008-0000-0700-000041020000}"/>
            </a:ext>
          </a:extLst>
        </xdr:cNvPr>
        <xdr:cNvSpPr txBox="1"/>
      </xdr:nvSpPr>
      <xdr:spPr>
        <a:xfrm>
          <a:off x="16370300" y="10136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17235</xdr:rowOff>
    </xdr:from>
    <xdr:to>
      <xdr:col>86</xdr:col>
      <xdr:colOff>25400</xdr:colOff>
      <xdr:row>59</xdr:row>
      <xdr:rowOff>17235</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6230600" y="10132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151669</xdr:rowOff>
    </xdr:from>
    <xdr:ext cx="599010" cy="259045"/>
    <xdr:sp macro="" textlink="">
      <xdr:nvSpPr>
        <xdr:cNvPr id="579" name="教育費最大値テキスト">
          <a:extLst>
            <a:ext uri="{FF2B5EF4-FFF2-40B4-BE49-F238E27FC236}">
              <a16:creationId xmlns:a16="http://schemas.microsoft.com/office/drawing/2014/main" id="{00000000-0008-0000-0700-000043020000}"/>
            </a:ext>
          </a:extLst>
        </xdr:cNvPr>
        <xdr:cNvSpPr txBox="1"/>
      </xdr:nvSpPr>
      <xdr:spPr>
        <a:xfrm>
          <a:off x="16370300" y="8552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162,002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33542</xdr:rowOff>
    </xdr:from>
    <xdr:to>
      <xdr:col>86</xdr:col>
      <xdr:colOff>25400</xdr:colOff>
      <xdr:row>51</xdr:row>
      <xdr:rowOff>33542</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8777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139167</xdr:rowOff>
    </xdr:from>
    <xdr:to>
      <xdr:col>85</xdr:col>
      <xdr:colOff>127000</xdr:colOff>
      <xdr:row>58</xdr:row>
      <xdr:rowOff>19456</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5481300" y="9911817"/>
          <a:ext cx="838200" cy="51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82190</xdr:rowOff>
    </xdr:from>
    <xdr:ext cx="534377" cy="259045"/>
    <xdr:sp macro="" textlink="">
      <xdr:nvSpPr>
        <xdr:cNvPr id="582" name="教育費平均値テキスト">
          <a:extLst>
            <a:ext uri="{FF2B5EF4-FFF2-40B4-BE49-F238E27FC236}">
              <a16:creationId xmlns:a16="http://schemas.microsoft.com/office/drawing/2014/main" id="{00000000-0008-0000-0700-000046020000}"/>
            </a:ext>
          </a:extLst>
        </xdr:cNvPr>
        <xdr:cNvSpPr txBox="1"/>
      </xdr:nvSpPr>
      <xdr:spPr>
        <a:xfrm>
          <a:off x="16370300" y="96833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59313</xdr:rowOff>
    </xdr:from>
    <xdr:to>
      <xdr:col>85</xdr:col>
      <xdr:colOff>177800</xdr:colOff>
      <xdr:row>57</xdr:row>
      <xdr:rowOff>160913</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6268700" y="9831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150531</xdr:rowOff>
    </xdr:from>
    <xdr:to>
      <xdr:col>81</xdr:col>
      <xdr:colOff>50800</xdr:colOff>
      <xdr:row>58</xdr:row>
      <xdr:rowOff>19456</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4592300" y="9923181"/>
          <a:ext cx="889000" cy="40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62436</xdr:rowOff>
    </xdr:from>
    <xdr:to>
      <xdr:col>81</xdr:col>
      <xdr:colOff>101600</xdr:colOff>
      <xdr:row>57</xdr:row>
      <xdr:rowOff>164036</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5430500" y="9835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9113</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14111" y="9610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150531</xdr:rowOff>
    </xdr:from>
    <xdr:to>
      <xdr:col>76</xdr:col>
      <xdr:colOff>114300</xdr:colOff>
      <xdr:row>58</xdr:row>
      <xdr:rowOff>66069</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3703300" y="9923181"/>
          <a:ext cx="889000" cy="86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140291</xdr:rowOff>
    </xdr:from>
    <xdr:to>
      <xdr:col>76</xdr:col>
      <xdr:colOff>165100</xdr:colOff>
      <xdr:row>58</xdr:row>
      <xdr:rowOff>70441</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4541500" y="9912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61568</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325111" y="10005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40302</xdr:rowOff>
    </xdr:from>
    <xdr:to>
      <xdr:col>71</xdr:col>
      <xdr:colOff>177800</xdr:colOff>
      <xdr:row>58</xdr:row>
      <xdr:rowOff>66069</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a:off x="12814300" y="9984402"/>
          <a:ext cx="889000" cy="25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114329</xdr:rowOff>
    </xdr:from>
    <xdr:to>
      <xdr:col>72</xdr:col>
      <xdr:colOff>38100</xdr:colOff>
      <xdr:row>58</xdr:row>
      <xdr:rowOff>44479</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3652500" y="9886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61006</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436111" y="9662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103661</xdr:rowOff>
    </xdr:from>
    <xdr:to>
      <xdr:col>67</xdr:col>
      <xdr:colOff>101600</xdr:colOff>
      <xdr:row>58</xdr:row>
      <xdr:rowOff>33811</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2763500" y="9876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50338</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547111" y="9651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88367</xdr:rowOff>
    </xdr:from>
    <xdr:to>
      <xdr:col>85</xdr:col>
      <xdr:colOff>177800</xdr:colOff>
      <xdr:row>58</xdr:row>
      <xdr:rowOff>18517</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6268700" y="9861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66794</xdr:rowOff>
    </xdr:from>
    <xdr:ext cx="534377" cy="259045"/>
    <xdr:sp macro="" textlink="">
      <xdr:nvSpPr>
        <xdr:cNvPr id="601" name="教育費該当値テキスト">
          <a:extLst>
            <a:ext uri="{FF2B5EF4-FFF2-40B4-BE49-F238E27FC236}">
              <a16:creationId xmlns:a16="http://schemas.microsoft.com/office/drawing/2014/main" id="{00000000-0008-0000-0700-000059020000}"/>
            </a:ext>
          </a:extLst>
        </xdr:cNvPr>
        <xdr:cNvSpPr txBox="1"/>
      </xdr:nvSpPr>
      <xdr:spPr>
        <a:xfrm>
          <a:off x="16370300" y="9839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140106</xdr:rowOff>
    </xdr:from>
    <xdr:to>
      <xdr:col>81</xdr:col>
      <xdr:colOff>101600</xdr:colOff>
      <xdr:row>58</xdr:row>
      <xdr:rowOff>70256</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5430500" y="9912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61383</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5214111" y="1000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99731</xdr:rowOff>
    </xdr:from>
    <xdr:to>
      <xdr:col>76</xdr:col>
      <xdr:colOff>165100</xdr:colOff>
      <xdr:row>58</xdr:row>
      <xdr:rowOff>29881</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4541500" y="9872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46408</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4325111" y="9647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15269</xdr:rowOff>
    </xdr:from>
    <xdr:to>
      <xdr:col>72</xdr:col>
      <xdr:colOff>38100</xdr:colOff>
      <xdr:row>58</xdr:row>
      <xdr:rowOff>116869</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3652500" y="9959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107996</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3436111" y="10052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160952</xdr:rowOff>
    </xdr:from>
    <xdr:to>
      <xdr:col>67</xdr:col>
      <xdr:colOff>101600</xdr:colOff>
      <xdr:row>58</xdr:row>
      <xdr:rowOff>91102</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2763500" y="9933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82229</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547111" y="10026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4" name="災害復旧費グラフ枠">
          <a:extLst>
            <a:ext uri="{FF2B5EF4-FFF2-40B4-BE49-F238E27FC236}">
              <a16:creationId xmlns:a16="http://schemas.microsoft.com/office/drawing/2014/main" id="{00000000-0008-0000-0700-00007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38169</xdr:rowOff>
    </xdr:from>
    <xdr:to>
      <xdr:col>85</xdr:col>
      <xdr:colOff>126364</xdr:colOff>
      <xdr:row>79</xdr:row>
      <xdr:rowOff>98879</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6317595" y="12211119"/>
          <a:ext cx="1269" cy="1432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114840</xdr:rowOff>
    </xdr:from>
    <xdr:ext cx="249299" cy="259045"/>
    <xdr:sp macro="" textlink="">
      <xdr:nvSpPr>
        <xdr:cNvPr id="636" name="災害復旧費最小値テキスト">
          <a:extLst>
            <a:ext uri="{FF2B5EF4-FFF2-40B4-BE49-F238E27FC236}">
              <a16:creationId xmlns:a16="http://schemas.microsoft.com/office/drawing/2014/main" id="{00000000-0008-0000-0700-00007C020000}"/>
            </a:ext>
          </a:extLst>
        </xdr:cNvPr>
        <xdr:cNvSpPr txBox="1"/>
      </xdr:nvSpPr>
      <xdr:spPr>
        <a:xfrm>
          <a:off x="16370300" y="1365939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156296</xdr:rowOff>
    </xdr:from>
    <xdr:ext cx="534377" cy="259045"/>
    <xdr:sp macro="" textlink="">
      <xdr:nvSpPr>
        <xdr:cNvPr id="638" name="災害復旧費最大値テキスト">
          <a:extLst>
            <a:ext uri="{FF2B5EF4-FFF2-40B4-BE49-F238E27FC236}">
              <a16:creationId xmlns:a16="http://schemas.microsoft.com/office/drawing/2014/main" id="{00000000-0008-0000-0700-00007E020000}"/>
            </a:ext>
          </a:extLst>
        </xdr:cNvPr>
        <xdr:cNvSpPr txBox="1"/>
      </xdr:nvSpPr>
      <xdr:spPr>
        <a:xfrm>
          <a:off x="16370300" y="11986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43,859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38169</xdr:rowOff>
    </xdr:from>
    <xdr:to>
      <xdr:col>86</xdr:col>
      <xdr:colOff>25400</xdr:colOff>
      <xdr:row>71</xdr:row>
      <xdr:rowOff>38169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2211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72394</xdr:rowOff>
    </xdr:from>
    <xdr:to>
      <xdr:col>85</xdr:col>
      <xdr:colOff>127000</xdr:colOff>
      <xdr:row>79</xdr:row>
      <xdr:rowOff>98879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flipV="1">
          <a:off x="15481300" y="13616944"/>
          <a:ext cx="838200" cy="26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32289</xdr:rowOff>
    </xdr:from>
    <xdr:ext cx="469744" cy="259045"/>
    <xdr:sp macro="" textlink="">
      <xdr:nvSpPr>
        <xdr:cNvPr id="641" name="災害復旧費平均値テキスト">
          <a:extLst>
            <a:ext uri="{FF2B5EF4-FFF2-40B4-BE49-F238E27FC236}">
              <a16:creationId xmlns:a16="http://schemas.microsoft.com/office/drawing/2014/main" id="{00000000-0008-0000-0700-000081020000}"/>
            </a:ext>
          </a:extLst>
        </xdr:cNvPr>
        <xdr:cNvSpPr txBox="1"/>
      </xdr:nvSpPr>
      <xdr:spPr>
        <a:xfrm>
          <a:off x="16370300" y="134053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9412</xdr:rowOff>
    </xdr:from>
    <xdr:to>
      <xdr:col>85</xdr:col>
      <xdr:colOff>177800</xdr:colOff>
      <xdr:row>79</xdr:row>
      <xdr:rowOff>111012</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6268700" y="13553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95710</xdr:rowOff>
    </xdr:from>
    <xdr:to>
      <xdr:col>81</xdr:col>
      <xdr:colOff>50800</xdr:colOff>
      <xdr:row>79</xdr:row>
      <xdr:rowOff>98879</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4592300" y="13640260"/>
          <a:ext cx="889000" cy="3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121230</xdr:rowOff>
    </xdr:from>
    <xdr:to>
      <xdr:col>81</xdr:col>
      <xdr:colOff>101600</xdr:colOff>
      <xdr:row>79</xdr:row>
      <xdr:rowOff>51380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5430500" y="1349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67907</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5246428" y="1326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137708</xdr:rowOff>
    </xdr:from>
    <xdr:to>
      <xdr:col>76</xdr:col>
      <xdr:colOff>114300</xdr:colOff>
      <xdr:row>79</xdr:row>
      <xdr:rowOff>95710</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3703300" y="13510808"/>
          <a:ext cx="889000" cy="129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132400</xdr:rowOff>
    </xdr:from>
    <xdr:to>
      <xdr:col>76</xdr:col>
      <xdr:colOff>165100</xdr:colOff>
      <xdr:row>79</xdr:row>
      <xdr:rowOff>62550</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4541500" y="1350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79077</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357428" y="1328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167556</xdr:rowOff>
    </xdr:from>
    <xdr:to>
      <xdr:col>71</xdr:col>
      <xdr:colOff>177800</xdr:colOff>
      <xdr:row>78</xdr:row>
      <xdr:rowOff>137708</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a:off x="12814300" y="12683406"/>
          <a:ext cx="889000" cy="827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105719</xdr:rowOff>
    </xdr:from>
    <xdr:to>
      <xdr:col>72</xdr:col>
      <xdr:colOff>38100</xdr:colOff>
      <xdr:row>79</xdr:row>
      <xdr:rowOff>35869</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3652500" y="13478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26996</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468428" y="13571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94746</xdr:rowOff>
    </xdr:from>
    <xdr:to>
      <xdr:col>67</xdr:col>
      <xdr:colOff>101600</xdr:colOff>
      <xdr:row>79</xdr:row>
      <xdr:rowOff>24896</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2763500" y="13467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16023</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579428" y="13560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21594</xdr:rowOff>
    </xdr:from>
    <xdr:to>
      <xdr:col>85</xdr:col>
      <xdr:colOff>177800</xdr:colOff>
      <xdr:row>79</xdr:row>
      <xdr:rowOff>123194</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6268700" y="13566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159290</xdr:rowOff>
    </xdr:from>
    <xdr:ext cx="378565" cy="259045"/>
    <xdr:sp macro="" textlink="">
      <xdr:nvSpPr>
        <xdr:cNvPr id="660" name="災害復旧費該当値テキスト">
          <a:extLst>
            <a:ext uri="{FF2B5EF4-FFF2-40B4-BE49-F238E27FC236}">
              <a16:creationId xmlns:a16="http://schemas.microsoft.com/office/drawing/2014/main" id="{00000000-0008-0000-0700-000094020000}"/>
            </a:ext>
          </a:extLst>
        </xdr:cNvPr>
        <xdr:cNvSpPr txBox="1"/>
      </xdr:nvSpPr>
      <xdr:spPr>
        <a:xfrm>
          <a:off x="16370300" y="135323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44910</xdr:rowOff>
    </xdr:from>
    <xdr:to>
      <xdr:col>76</xdr:col>
      <xdr:colOff>165100</xdr:colOff>
      <xdr:row>79</xdr:row>
      <xdr:rowOff>146510</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4541500" y="13589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137637</xdr:rowOff>
    </xdr:from>
    <xdr:ext cx="313932"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4435333" y="136821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86908</xdr:rowOff>
    </xdr:from>
    <xdr:to>
      <xdr:col>72</xdr:col>
      <xdr:colOff>38100</xdr:colOff>
      <xdr:row>79</xdr:row>
      <xdr:rowOff>17058</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3652500" y="13460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33585</xdr:rowOff>
    </xdr:from>
    <xdr:ext cx="469744"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3468428" y="13235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116756</xdr:rowOff>
    </xdr:from>
    <xdr:to>
      <xdr:col>67</xdr:col>
      <xdr:colOff>101600</xdr:colOff>
      <xdr:row>74</xdr:row>
      <xdr:rowOff>46906</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2763500" y="12632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63433</xdr:rowOff>
    </xdr:from>
    <xdr:ext cx="534377"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547111" y="12407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24257</xdr:rowOff>
    </xdr:from>
    <xdr:to>
      <xdr:col>85</xdr:col>
      <xdr:colOff>126364</xdr:colOff>
      <xdr:row>97</xdr:row>
      <xdr:rowOff>147434</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454757"/>
          <a:ext cx="1269" cy="1323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151261</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678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147434</xdr:rowOff>
    </xdr:from>
    <xdr:to>
      <xdr:col>86</xdr:col>
      <xdr:colOff>25400</xdr:colOff>
      <xdr:row>97</xdr:row>
      <xdr:rowOff>147434</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6778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142384</xdr:rowOff>
    </xdr:from>
    <xdr:ext cx="534377"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229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82,060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24257</xdr:rowOff>
    </xdr:from>
    <xdr:to>
      <xdr:col>86</xdr:col>
      <xdr:colOff>25400</xdr:colOff>
      <xdr:row>90</xdr:row>
      <xdr:rowOff>24257</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45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143796</xdr:rowOff>
    </xdr:from>
    <xdr:to>
      <xdr:col>85</xdr:col>
      <xdr:colOff>127000</xdr:colOff>
      <xdr:row>93</xdr:row>
      <xdr:rowOff>166656</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5481300" y="16088646"/>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13053</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3008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34626</xdr:rowOff>
    </xdr:from>
    <xdr:to>
      <xdr:col>85</xdr:col>
      <xdr:colOff>177800</xdr:colOff>
      <xdr:row>95</xdr:row>
      <xdr:rowOff>136226</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322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143796</xdr:rowOff>
    </xdr:from>
    <xdr:to>
      <xdr:col>81</xdr:col>
      <xdr:colOff>50800</xdr:colOff>
      <xdr:row>94</xdr:row>
      <xdr:rowOff>5893</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4592300" y="16088646"/>
          <a:ext cx="889000" cy="33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13805</xdr:rowOff>
    </xdr:from>
    <xdr:to>
      <xdr:col>81</xdr:col>
      <xdr:colOff>101600</xdr:colOff>
      <xdr:row>95</xdr:row>
      <xdr:rowOff>115405</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30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106532</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394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5893</xdr:rowOff>
    </xdr:from>
    <xdr:to>
      <xdr:col>76</xdr:col>
      <xdr:colOff>114300</xdr:colOff>
      <xdr:row>94</xdr:row>
      <xdr:rowOff>79921</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3703300" y="16122193"/>
          <a:ext cx="889000" cy="74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1155</xdr:rowOff>
    </xdr:from>
    <xdr:to>
      <xdr:col>76</xdr:col>
      <xdr:colOff>165100</xdr:colOff>
      <xdr:row>95</xdr:row>
      <xdr:rowOff>102755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2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93882</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381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79921</xdr:rowOff>
    </xdr:from>
    <xdr:to>
      <xdr:col>71</xdr:col>
      <xdr:colOff>177800</xdr:colOff>
      <xdr:row>94</xdr:row>
      <xdr:rowOff>80741</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814300" y="16196221"/>
          <a:ext cx="889000" cy="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30702</xdr:rowOff>
    </xdr:from>
    <xdr:to>
      <xdr:col>72</xdr:col>
      <xdr:colOff>38100</xdr:colOff>
      <xdr:row>95</xdr:row>
      <xdr:rowOff>132302</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318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123429</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411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84710</xdr:rowOff>
    </xdr:from>
    <xdr:to>
      <xdr:col>67</xdr:col>
      <xdr:colOff>101600</xdr:colOff>
      <xdr:row>96</xdr:row>
      <xdr:rowOff>14860</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37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5987</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465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115856</xdr:rowOff>
    </xdr:from>
    <xdr:to>
      <xdr:col>85</xdr:col>
      <xdr:colOff>177800</xdr:colOff>
      <xdr:row>94</xdr:row>
      <xdr:rowOff>46006</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060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138733</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5912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92996</xdr:rowOff>
    </xdr:from>
    <xdr:to>
      <xdr:col>81</xdr:col>
      <xdr:colOff>101600</xdr:colOff>
      <xdr:row>94</xdr:row>
      <xdr:rowOff>23146</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037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39673</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5813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126543</xdr:rowOff>
    </xdr:from>
    <xdr:to>
      <xdr:col>76</xdr:col>
      <xdr:colOff>165100</xdr:colOff>
      <xdr:row>94</xdr:row>
      <xdr:rowOff>56693</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071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73220</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5846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29121</xdr:rowOff>
    </xdr:from>
    <xdr:to>
      <xdr:col>72</xdr:col>
      <xdr:colOff>38100</xdr:colOff>
      <xdr:row>94</xdr:row>
      <xdr:rowOff>130721</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145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147248</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5920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29941</xdr:rowOff>
    </xdr:from>
    <xdr:to>
      <xdr:col>67</xdr:col>
      <xdr:colOff>101600</xdr:colOff>
      <xdr:row>94</xdr:row>
      <xdr:rowOff>131541</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146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148068</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5921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6" name="諸支出金グラフ枠">
          <a:extLst>
            <a:ext uri="{FF2B5EF4-FFF2-40B4-BE49-F238E27FC236}">
              <a16:creationId xmlns:a16="http://schemas.microsoft.com/office/drawing/2014/main" id="{00000000-0008-0000-0700-0000E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40031</xdr:rowOff>
    </xdr:from>
    <xdr:to>
      <xdr:col>116</xdr:col>
      <xdr:colOff>62864</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flipV="1">
          <a:off x="22159595" y="5183531"/>
          <a:ext cx="1269" cy="1471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161409</xdr:rowOff>
    </xdr:from>
    <xdr:ext cx="249299" cy="259045"/>
    <xdr:sp macro="" textlink="">
      <xdr:nvSpPr>
        <xdr:cNvPr id="748" name="諸支出金最小値テキスト">
          <a:extLst>
            <a:ext uri="{FF2B5EF4-FFF2-40B4-BE49-F238E27FC236}">
              <a16:creationId xmlns:a16="http://schemas.microsoft.com/office/drawing/2014/main" id="{00000000-0008-0000-0700-0000EC020000}"/>
            </a:ext>
          </a:extLst>
        </xdr:cNvPr>
        <xdr:cNvSpPr txBox="1"/>
      </xdr:nvSpPr>
      <xdr:spPr>
        <a:xfrm>
          <a:off x="22212300" y="66765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158158</xdr:rowOff>
    </xdr:from>
    <xdr:ext cx="469744" cy="259045"/>
    <xdr:sp macro="" textlink="">
      <xdr:nvSpPr>
        <xdr:cNvPr id="750" name="諸支出金最大値テキスト">
          <a:extLst>
            <a:ext uri="{FF2B5EF4-FFF2-40B4-BE49-F238E27FC236}">
              <a16:creationId xmlns:a16="http://schemas.microsoft.com/office/drawing/2014/main" id="{00000000-0008-0000-0700-0000EE020000}"/>
            </a:ext>
          </a:extLst>
        </xdr:cNvPr>
        <xdr:cNvSpPr txBox="1"/>
      </xdr:nvSpPr>
      <xdr:spPr>
        <a:xfrm>
          <a:off x="22212300" y="4958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1,609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40031</xdr:rowOff>
    </xdr:from>
    <xdr:to>
      <xdr:col>116</xdr:col>
      <xdr:colOff>152400</xdr:colOff>
      <xdr:row>30</xdr:row>
      <xdr:rowOff>40031</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5183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78858</xdr:rowOff>
    </xdr:from>
    <xdr:ext cx="313932" cy="259045"/>
    <xdr:sp macro="" textlink="">
      <xdr:nvSpPr>
        <xdr:cNvPr id="753" name="諸支出金平均値テキスト">
          <a:extLst>
            <a:ext uri="{FF2B5EF4-FFF2-40B4-BE49-F238E27FC236}">
              <a16:creationId xmlns:a16="http://schemas.microsoft.com/office/drawing/2014/main" id="{00000000-0008-0000-0700-0000F1020000}"/>
            </a:ext>
          </a:extLst>
        </xdr:cNvPr>
        <xdr:cNvSpPr txBox="1"/>
      </xdr:nvSpPr>
      <xdr:spPr>
        <a:xfrm>
          <a:off x="22212300" y="642250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55982</xdr:rowOff>
    </xdr:from>
    <xdr:to>
      <xdr:col>116</xdr:col>
      <xdr:colOff>114300</xdr:colOff>
      <xdr:row>38</xdr:row>
      <xdr:rowOff>157582</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22110700" y="6571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87985</xdr:rowOff>
    </xdr:from>
    <xdr:to>
      <xdr:col>112</xdr:col>
      <xdr:colOff>38100</xdr:colOff>
      <xdr:row>39</xdr:row>
      <xdr:rowOff>18135</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1272500" y="6603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37</xdr:row>
      <xdr:rowOff>34663</xdr:rowOff>
    </xdr:from>
    <xdr:ext cx="249299"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98650" y="637831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55067</xdr:rowOff>
    </xdr:from>
    <xdr:to>
      <xdr:col>107</xdr:col>
      <xdr:colOff>101600</xdr:colOff>
      <xdr:row>38</xdr:row>
      <xdr:rowOff>156667</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0383500" y="6570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1744</xdr:rowOff>
    </xdr:from>
    <xdr:ext cx="313932"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77333" y="63453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87071</xdr:rowOff>
    </xdr:from>
    <xdr:to>
      <xdr:col>102</xdr:col>
      <xdr:colOff>165100</xdr:colOff>
      <xdr:row>39</xdr:row>
      <xdr:rowOff>17221</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19494500" y="6602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37</xdr:row>
      <xdr:rowOff>33748</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420650" y="637739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8605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34409</xdr:rowOff>
    </xdr:from>
    <xdr:ext cx="249299" cy="259045"/>
    <xdr:sp macro="" textlink="">
      <xdr:nvSpPr>
        <xdr:cNvPr id="772" name="諸支出金該当値テキスト">
          <a:extLst>
            <a:ext uri="{FF2B5EF4-FFF2-40B4-BE49-F238E27FC236}">
              <a16:creationId xmlns:a16="http://schemas.microsoft.com/office/drawing/2014/main" id="{00000000-0008-0000-0700-000004030000}"/>
            </a:ext>
          </a:extLst>
        </xdr:cNvPr>
        <xdr:cNvSpPr txBox="1"/>
      </xdr:nvSpPr>
      <xdr:spPr>
        <a:xfrm>
          <a:off x="22212300" y="65495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35577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531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前年度繰上充用金グラフ枠">
          <a:extLst>
            <a:ext uri="{FF2B5EF4-FFF2-40B4-BE49-F238E27FC236}">
              <a16:creationId xmlns:a16="http://schemas.microsoft.com/office/drawing/2014/main" id="{00000000-0008-0000-07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7" name="前年度繰上充用金最小値テキスト">
          <a:extLst>
            <a:ext uri="{FF2B5EF4-FFF2-40B4-BE49-F238E27FC236}">
              <a16:creationId xmlns:a16="http://schemas.microsoft.com/office/drawing/2014/main" id="{00000000-0008-0000-0700-00001D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9" name="前年度繰上充用金最大値テキスト">
          <a:extLst>
            <a:ext uri="{FF2B5EF4-FFF2-40B4-BE49-F238E27FC236}">
              <a16:creationId xmlns:a16="http://schemas.microsoft.com/office/drawing/2014/main" id="{00000000-0008-0000-0700-00001F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2" name="前年度繰上充用金平均値テキスト">
          <a:extLst>
            <a:ext uri="{FF2B5EF4-FFF2-40B4-BE49-F238E27FC236}">
              <a16:creationId xmlns:a16="http://schemas.microsoft.com/office/drawing/2014/main" id="{00000000-0008-0000-0700-000022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1" name="前年度繰上充用金該当値テキスト">
          <a:extLst>
            <a:ext uri="{FF2B5EF4-FFF2-40B4-BE49-F238E27FC236}">
              <a16:creationId xmlns:a16="http://schemas.microsoft.com/office/drawing/2014/main" id="{00000000-0008-0000-0700-000035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1" name="正方形/長方形 830">
          <a:extLst>
            <a:ext uri="{FF2B5EF4-FFF2-40B4-BE49-F238E27FC236}">
              <a16:creationId xmlns:a16="http://schemas.microsoft.com/office/drawing/2014/main" id="{00000000-0008-0000-0700-00003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歳出決算総額は、住民一人当たり</a:t>
          </a:r>
          <a:r>
            <a:rPr kumimoji="1" lang="en-US" altLang="ja-JP" sz="1300">
              <a:latin typeface="ＭＳ Ｐゴシック" panose="020B0600070205080204" pitchFamily="50" charset="-128"/>
              <a:ea typeface="ＭＳ Ｐゴシック" panose="020B0600070205080204" pitchFamily="50" charset="-128"/>
            </a:rPr>
            <a:t>655,379</a:t>
          </a:r>
          <a:r>
            <a:rPr kumimoji="1" lang="ja-JP" altLang="en-US" sz="1300">
              <a:latin typeface="ＭＳ Ｐゴシック" panose="020B0600070205080204" pitchFamily="50" charset="-128"/>
              <a:ea typeface="ＭＳ Ｐゴシック" panose="020B0600070205080204" pitchFamily="50" charset="-128"/>
            </a:rPr>
            <a:t>円である。類似団体平均と比較すると、農林水産業費、商工費、消防費が高い。  </a:t>
          </a:r>
        </a:p>
        <a:p>
          <a:r>
            <a:rPr kumimoji="1" lang="ja-JP" altLang="en-US" sz="1300">
              <a:latin typeface="ＭＳ Ｐゴシック" panose="020B0600070205080204" pitchFamily="50" charset="-128"/>
              <a:ea typeface="ＭＳ Ｐゴシック" panose="020B0600070205080204" pitchFamily="50" charset="-128"/>
            </a:rPr>
            <a:t>　農林水産業費は、町有林造林業務委託の増の影響で増加している。  </a:t>
          </a:r>
        </a:p>
        <a:p>
          <a:r>
            <a:rPr kumimoji="1" lang="ja-JP" altLang="en-US" sz="1300">
              <a:latin typeface="ＭＳ Ｐゴシック" panose="020B0600070205080204" pitchFamily="50" charset="-128"/>
              <a:ea typeface="ＭＳ Ｐゴシック" panose="020B0600070205080204" pitchFamily="50" charset="-128"/>
            </a:rPr>
            <a:t>　商工費は、那須高原友愛の森整備費の増加に加え、観光地として観光施設管理費や観光推進費が類似団体平均より高いことが要因である。  </a:t>
          </a:r>
        </a:p>
        <a:p>
          <a:r>
            <a:rPr kumimoji="1" lang="ja-JP" altLang="en-US" sz="1300">
              <a:latin typeface="ＭＳ Ｐゴシック" panose="020B0600070205080204" pitchFamily="50" charset="-128"/>
              <a:ea typeface="ＭＳ Ｐゴシック" panose="020B0600070205080204" pitchFamily="50" charset="-128"/>
            </a:rPr>
            <a:t>　消防費は、常備消防費の高止まりに加え、消防団詰所の新築工事による影響が大きい。 </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栃木県那須町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財政調整基金残高は、取崩額を上回る決算剰余金を積み立てたため、前年度比</a:t>
          </a:r>
          <a:r>
            <a:rPr kumimoji="1" lang="en-US" altLang="ja-JP" sz="1400">
              <a:latin typeface="ＭＳ ゴシック" pitchFamily="49" charset="-128"/>
              <a:ea typeface="ＭＳ ゴシック" pitchFamily="49" charset="-128"/>
            </a:rPr>
            <a:t>0.22</a:t>
          </a:r>
          <a:r>
            <a:rPr kumimoji="1" lang="ja-JP" altLang="en-US" sz="1400">
              <a:latin typeface="ＭＳ ゴシック" pitchFamily="49" charset="-128"/>
              <a:ea typeface="ＭＳ ゴシック" pitchFamily="49" charset="-128"/>
            </a:rPr>
            <a:t>ポイント増の</a:t>
          </a:r>
          <a:r>
            <a:rPr kumimoji="1" lang="en-US" altLang="ja-JP" sz="1400">
              <a:latin typeface="ＭＳ ゴシック" pitchFamily="49" charset="-128"/>
              <a:ea typeface="ＭＳ ゴシック" pitchFamily="49" charset="-128"/>
            </a:rPr>
            <a:t>30.03</a:t>
          </a:r>
          <a:r>
            <a:rPr kumimoji="1" lang="ja-JP" altLang="en-US" sz="1400">
              <a:latin typeface="ＭＳ ゴシック" pitchFamily="49" charset="-128"/>
              <a:ea typeface="ＭＳ ゴシック" pitchFamily="49" charset="-128"/>
            </a:rPr>
            <a:t>％となった。  </a:t>
          </a:r>
        </a:p>
        <a:p>
          <a:r>
            <a:rPr kumimoji="1" lang="ja-JP" altLang="en-US" sz="1400">
              <a:latin typeface="ＭＳ ゴシック" pitchFamily="49" charset="-128"/>
              <a:ea typeface="ＭＳ ゴシック" pitchFamily="49" charset="-128"/>
            </a:rPr>
            <a:t>　実質収支額は黒字を維持しており、実質単年度収支についても、令和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年度以降、普通交付税の増加等により継続的な黒字を確保している。</a:t>
          </a:r>
        </a:p>
        <a:p>
          <a:r>
            <a:rPr kumimoji="1" lang="ja-JP" altLang="en-US" sz="1400">
              <a:latin typeface="ＭＳ ゴシック" pitchFamily="49" charset="-128"/>
              <a:ea typeface="ＭＳ ゴシック" pitchFamily="49" charset="-128"/>
            </a:rPr>
            <a:t>　今後も職員数の適正化、事務事業の見直し、公共施設等の適正管理を推進し、健全な行財政運営に努める。 </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栃木県那須町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すべての会計において黒字を確保しており、赤字は発生していない。</a:t>
          </a:r>
        </a:p>
        <a:p>
          <a:r>
            <a:rPr kumimoji="1" lang="ja-JP" altLang="en-US" sz="1400">
              <a:latin typeface="ＭＳ ゴシック" pitchFamily="49" charset="-128"/>
              <a:ea typeface="ＭＳ ゴシック" pitchFamily="49" charset="-128"/>
            </a:rPr>
            <a:t>　今後も引き続き、全会計において将来にわたり健全な財政運営を維持できるよう、行財政改革の推進に努める。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栃木県那須町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「元利償還金」の減少は、令和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年度過年発生農地等小災害復旧事業（農林施設・農地）や、平成</a:t>
          </a:r>
          <a:r>
            <a:rPr kumimoji="1" lang="en-US" altLang="ja-JP" sz="1400">
              <a:latin typeface="ＭＳ ゴシック" pitchFamily="49" charset="-128"/>
              <a:ea typeface="ＭＳ ゴシック" pitchFamily="49" charset="-128"/>
            </a:rPr>
            <a:t>15</a:t>
          </a:r>
          <a:r>
            <a:rPr kumimoji="1" lang="ja-JP" altLang="en-US" sz="1400">
              <a:latin typeface="ＭＳ ゴシック" pitchFamily="49" charset="-128"/>
              <a:ea typeface="ＭＳ ゴシック" pitchFamily="49" charset="-128"/>
            </a:rPr>
            <a:t>年度臨時財政対策債などの償還が令和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年度で終了したことによるものである。</a:t>
          </a:r>
        </a:p>
        <a:p>
          <a:r>
            <a:rPr kumimoji="1" lang="ja-JP" altLang="en-US" sz="1400">
              <a:latin typeface="ＭＳ ゴシック" pitchFamily="49" charset="-128"/>
              <a:ea typeface="ＭＳ ゴシック" pitchFamily="49" charset="-128"/>
            </a:rPr>
            <a:t>　今後も「公共施設等総合管理計画」に基づき、公共施設の長寿命化や更新、縮小・廃止などを進める中で、事業の優先度を的確に把握し、大規模投資事業の実施時期を整理しながら、計画的な基金の積立を行う。これにより、起債への過度な依存を避け、持続可能な財政運営に努める。 </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満期一括償還地方債の利用なし。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栃木県那須町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将来負担比率の分子は、地方債発行の抑制による残高の減少に加え、決算剰余金を中心とした積立、ふるさと納税額の増加、さらに普通交付税の追加交付分の積立による充当可能基金の増加が寄与し、▲</a:t>
          </a:r>
          <a:r>
            <a:rPr kumimoji="1" lang="en-US" altLang="ja-JP" sz="1400">
              <a:latin typeface="ＭＳ ゴシック" pitchFamily="49" charset="-128"/>
              <a:ea typeface="ＭＳ ゴシック" pitchFamily="49" charset="-128"/>
            </a:rPr>
            <a:t>760</a:t>
          </a:r>
          <a:r>
            <a:rPr kumimoji="1" lang="ja-JP" altLang="en-US" sz="1400">
              <a:latin typeface="ＭＳ ゴシック" pitchFamily="49" charset="-128"/>
              <a:ea typeface="ＭＳ ゴシック" pitchFamily="49" charset="-128"/>
            </a:rPr>
            <a:t>百万円となった。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公共施設等総合管理計画」に基づき、公共施設の長寿命化や更新、縮小・廃止などを進める中で、事業の優先度を的確に把握し、大規模投資事業の実施時期を整理しながら、計画的な基金の積立を行う。これにより、起債への過度な依存を避け、持続可能な財政運営に努める。 </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栃木県那須町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への決算剰余金の積み立てや減債基金への普通交付税追加交付分（臨財債償還基金費分）の積み立て、公共施設等整備基金への計画的な積み立て、ふるさと納税寄附額のふるさと那須町応援基金への積み立て等により全体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老朽化が進む公共施設への対応に加え、災害の頻発化・激甚化や行政需要の高度化・多様化、地域経済の低迷による税収減などに備え、財政調整基金、減債基金及び公共施設等整備基金を中心に計画的に積み立て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ふるさと那須町応援基金：子育て支援、地域産業の振興、環境保全、福祉、教育等</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公共施設等整備基金：文化教育施設、防災防火施設、水資源施設その他公共施設の整備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総合運動公園整備基金：総合運動公園の整備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ふるさと創生事業基金：活力と魅力あふれる豊かなまちづくり</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すこやかこども基金：未来を担うこどもをすこやかに育てる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ふるさと那須町応援基金：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871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百万円を取り崩した一方、ふるさと納税寄付額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963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公共施設等整備基金：橋りょう撤去費用</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百万円、定住促進住宅分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百万円、東山道伊王野組合寄附金分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ふるさと創生事業基金：利子収入として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万円を積み立てたが、地域ふるさとまつり事業費等で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すこやかこども基金：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ICT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教育推進事業等で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百万円を取り崩した一方、育英資金貸付基金からの振替等により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  </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ふるさと那須町応援基金：ふるさと納税寄付額に応じて積み立て、翌年度に特定目的事業の財源として活用する。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公共施設等整備基金：老朽化した公共施設の改修・更新費用に活用するため、計画的に積み立てを継続する。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ふるさと創生事業基金：活力と魅力あふれる個性豊かなまちづくり事業に活用する。（地域ふるさとまつり事業費など）</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すこやかこども基金：未来を担うこどもをすこやかに育てる事業に活用する。（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ICT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教育推進事業、給付型奨学資金事業など）</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不足財源を補うため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547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百万円を取り崩したが、地方財政法第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条に基づき決算剰余金の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以上にあたる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百万円を積み立てた結果、</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老朽化が進む公共施設への対応に加え、災害の頻発化・激甚化、行政需要の高度化・多様化、地域経済の低迷による税収減などに備え、計画的な積み立てを継続する。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繰越金が当初見込みを上回ったことから取り崩しを行わず、さらに普通交付税の追加交付分（臨財債償還基金費分）に加え、予算での積立てを実施した結果、</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今後の公債費の推移を踏まえ、年度間の負担が平準化されるよう、計画的に取り崩しと積立てを行う。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48D81264-62DB-4853-95E4-FC6FE46EAB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D6DAB9C-7D75-48C0-A5C2-60CBB1A498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91</xdr:col>
      <xdr:colOff>0</xdr:colOff>
      <xdr:row>50</xdr:row>
      <xdr:rowOff>0</xdr:rowOff>
    </xdr:from>
    <xdr:to>
      <xdr:col>99</xdr:col>
      <xdr:colOff>0</xdr:colOff>
      <xdr:row>52</xdr:row>
      <xdr:rowOff>0</xdr:rowOff>
    </xdr:to>
    <xdr:sp macro="" textlink="">
      <xdr:nvSpPr>
        <xdr:cNvPr id="4" name="正方形/長方形 3">
          <a:extLst>
            <a:ext uri="{FF2B5EF4-FFF2-40B4-BE49-F238E27FC236}">
              <a16:creationId xmlns:a16="http://schemas.microsoft.com/office/drawing/2014/main" id="{68B7DA58-EE79-45F4-9709-B77AAE925F1A}"/>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5" name="正方形/長方形 4">
          <a:extLst>
            <a:ext uri="{FF2B5EF4-FFF2-40B4-BE49-F238E27FC236}">
              <a16:creationId xmlns:a16="http://schemas.microsoft.com/office/drawing/2014/main" id="{BFF1056A-FD40-4A01-9B41-A39F295A9C76}"/>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6" name="正方形/長方形 5">
          <a:extLst>
            <a:ext uri="{FF2B5EF4-FFF2-40B4-BE49-F238E27FC236}">
              <a16:creationId xmlns:a16="http://schemas.microsoft.com/office/drawing/2014/main" id="{35AA3F0A-55A7-4D1F-BB1D-60DEC374A5DF}"/>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7" name="正方形/長方形 6">
          <a:extLst>
            <a:ext uri="{FF2B5EF4-FFF2-40B4-BE49-F238E27FC236}">
              <a16:creationId xmlns:a16="http://schemas.microsoft.com/office/drawing/2014/main" id="{705C65E6-9774-44D7-9306-3105ABC09E58}"/>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8" name="正方形/長方形 7">
          <a:extLst>
            <a:ext uri="{FF2B5EF4-FFF2-40B4-BE49-F238E27FC236}">
              <a16:creationId xmlns:a16="http://schemas.microsoft.com/office/drawing/2014/main" id="{F2020807-F11C-4A2A-9368-5D69F910D576}"/>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9" name="正方形/長方形 8">
          <a:extLst>
            <a:ext uri="{FF2B5EF4-FFF2-40B4-BE49-F238E27FC236}">
              <a16:creationId xmlns:a16="http://schemas.microsoft.com/office/drawing/2014/main" id="{C0272DB6-E204-4FD0-B444-AE7E078D7E37}"/>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0" name="正方形/長方形 9">
          <a:extLst>
            <a:ext uri="{FF2B5EF4-FFF2-40B4-BE49-F238E27FC236}">
              <a16:creationId xmlns:a16="http://schemas.microsoft.com/office/drawing/2014/main" id="{CC07D6E6-BA7B-4B86-981F-81788BF1154B}"/>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1" name="正方形/長方形 10">
          <a:extLst>
            <a:ext uri="{FF2B5EF4-FFF2-40B4-BE49-F238E27FC236}">
              <a16:creationId xmlns:a16="http://schemas.microsoft.com/office/drawing/2014/main" id="{7A4F4F84-C272-42BF-B76E-6E53421A7EA8}"/>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栃木県那須町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2" name="正方形/長方形 11">
          <a:extLst>
            <a:ext uri="{FF2B5EF4-FFF2-40B4-BE49-F238E27FC236}">
              <a16:creationId xmlns:a16="http://schemas.microsoft.com/office/drawing/2014/main" id="{93D4F1B0-4014-4AB8-BFF4-9D609EF73536}"/>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3" name="正方形/長方形 12">
          <a:extLst>
            <a:ext uri="{FF2B5EF4-FFF2-40B4-BE49-F238E27FC236}">
              <a16:creationId xmlns:a16="http://schemas.microsoft.com/office/drawing/2014/main" id="{5FEF33C6-B56C-4B32-8399-652F794C1992}"/>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4" name="正方形/長方形 13">
          <a:extLst>
            <a:ext uri="{FF2B5EF4-FFF2-40B4-BE49-F238E27FC236}">
              <a16:creationId xmlns:a16="http://schemas.microsoft.com/office/drawing/2014/main" id="{23BBAE0D-4747-4243-8AA7-37FFACD31F89}"/>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5" name="正方形/長方形 14">
          <a:extLst>
            <a:ext uri="{FF2B5EF4-FFF2-40B4-BE49-F238E27FC236}">
              <a16:creationId xmlns:a16="http://schemas.microsoft.com/office/drawing/2014/main" id="{D393160D-64B2-4A42-8466-9303D81E46B9}"/>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6" name="正方形/長方形 15">
          <a:extLst>
            <a:ext uri="{FF2B5EF4-FFF2-40B4-BE49-F238E27FC236}">
              <a16:creationId xmlns:a16="http://schemas.microsoft.com/office/drawing/2014/main" id="{8E6A54CD-37B8-4D37-A57D-1A07728EDADD}"/>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7" name="正方形/長方形 16">
          <a:extLst>
            <a:ext uri="{FF2B5EF4-FFF2-40B4-BE49-F238E27FC236}">
              <a16:creationId xmlns:a16="http://schemas.microsoft.com/office/drawing/2014/main" id="{C1764236-5FB7-47AB-97E8-40FB86FD7582}"/>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23,697
23,120
372.34
16,737,378
15,530,510
1,147,063
8,169,071
9,884,711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8" name="正方形/長方形 17">
          <a:extLst>
            <a:ext uri="{FF2B5EF4-FFF2-40B4-BE49-F238E27FC236}">
              <a16:creationId xmlns:a16="http://schemas.microsoft.com/office/drawing/2014/main" id="{1ACE5AA4-80D7-4EAD-9B30-D7ED82431F7C}"/>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9" name="正方形/長方形 18">
          <a:extLst>
            <a:ext uri="{FF2B5EF4-FFF2-40B4-BE49-F238E27FC236}">
              <a16:creationId xmlns:a16="http://schemas.microsoft.com/office/drawing/2014/main" id="{470CE706-E0DB-4E84-98E1-97DD13713CBB}"/>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0" name="正方形/長方形 19">
          <a:extLst>
            <a:ext uri="{FF2B5EF4-FFF2-40B4-BE49-F238E27FC236}">
              <a16:creationId xmlns:a16="http://schemas.microsoft.com/office/drawing/2014/main" id="{45DD2141-F029-4FEA-8657-17C91502D7AC}"/>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1" name="正方形/長方形 20">
          <a:extLst>
            <a:ext uri="{FF2B5EF4-FFF2-40B4-BE49-F238E27FC236}">
              <a16:creationId xmlns:a16="http://schemas.microsoft.com/office/drawing/2014/main" id="{D7386CDF-B3DA-4C5E-BB4C-206AED31D0B1}"/>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2" name="正方形/長方形 21">
          <a:extLst>
            <a:ext uri="{FF2B5EF4-FFF2-40B4-BE49-F238E27FC236}">
              <a16:creationId xmlns:a16="http://schemas.microsoft.com/office/drawing/2014/main" id="{9EDD3940-91FE-4012-8A48-4BBC164AED08}"/>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3" name="正方形/長方形 22">
          <a:extLst>
            <a:ext uri="{FF2B5EF4-FFF2-40B4-BE49-F238E27FC236}">
              <a16:creationId xmlns:a16="http://schemas.microsoft.com/office/drawing/2014/main" id="{6251276E-F3ED-4130-A5E5-3469EE743708}"/>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4" name="角丸四角形 23">
          <a:extLst>
            <a:ext uri="{FF2B5EF4-FFF2-40B4-BE49-F238E27FC236}">
              <a16:creationId xmlns:a16="http://schemas.microsoft.com/office/drawing/2014/main" id="{61F68E63-0D6A-4E91-BEB0-E492A68B26B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5" name="正方形/長方形 24">
          <a:extLst>
            <a:ext uri="{FF2B5EF4-FFF2-40B4-BE49-F238E27FC236}">
              <a16:creationId xmlns:a16="http://schemas.microsoft.com/office/drawing/2014/main" id="{85E98D62-7422-4CB5-8F09-25F43C2C445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6" name="正方形/長方形 25">
          <a:extLst>
            <a:ext uri="{FF2B5EF4-FFF2-40B4-BE49-F238E27FC236}">
              <a16:creationId xmlns:a16="http://schemas.microsoft.com/office/drawing/2014/main" id="{1B72C9DF-6EF1-45E4-AC8F-F7521CDD1E4E}"/>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7" name="正方形/長方形 26">
          <a:extLst>
            <a:ext uri="{FF2B5EF4-FFF2-40B4-BE49-F238E27FC236}">
              <a16:creationId xmlns:a16="http://schemas.microsoft.com/office/drawing/2014/main" id="{CF5970B5-F61D-4C6B-82DC-F63F88FC5AEC}"/>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8" name="直線コネクタ 27">
          <a:extLst>
            <a:ext uri="{FF2B5EF4-FFF2-40B4-BE49-F238E27FC236}">
              <a16:creationId xmlns:a16="http://schemas.microsoft.com/office/drawing/2014/main" id="{D6C19172-0593-4474-B605-EBA6D431416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9" name="楕円 28">
          <a:extLst>
            <a:ext uri="{FF2B5EF4-FFF2-40B4-BE49-F238E27FC236}">
              <a16:creationId xmlns:a16="http://schemas.microsoft.com/office/drawing/2014/main" id="{29C308CC-F67A-4BB3-888D-3E4F6917B669}"/>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0" name="フローチャート: 判断 29">
          <a:extLst>
            <a:ext uri="{FF2B5EF4-FFF2-40B4-BE49-F238E27FC236}">
              <a16:creationId xmlns:a16="http://schemas.microsoft.com/office/drawing/2014/main" id="{1D3662B7-C3E0-470B-938B-7958076C13FB}"/>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1" name="直線コネクタ 30">
          <a:extLst>
            <a:ext uri="{FF2B5EF4-FFF2-40B4-BE49-F238E27FC236}">
              <a16:creationId xmlns:a16="http://schemas.microsoft.com/office/drawing/2014/main" id="{AFD72F31-02B8-4388-A12A-49B8BBF26B09}"/>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2" name="直線コネクタ 31">
          <a:extLst>
            <a:ext uri="{FF2B5EF4-FFF2-40B4-BE49-F238E27FC236}">
              <a16:creationId xmlns:a16="http://schemas.microsoft.com/office/drawing/2014/main" id="{BC5B6CCC-8355-45B0-BC15-CBB367C06D5C}"/>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3" name="直線コネクタ 32">
          <a:extLst>
            <a:ext uri="{FF2B5EF4-FFF2-40B4-BE49-F238E27FC236}">
              <a16:creationId xmlns:a16="http://schemas.microsoft.com/office/drawing/2014/main" id="{1038E822-1FFB-4F6C-8ECB-B9F760448754}"/>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4" name="直線コネクタ 33">
          <a:extLst>
            <a:ext uri="{FF2B5EF4-FFF2-40B4-BE49-F238E27FC236}">
              <a16:creationId xmlns:a16="http://schemas.microsoft.com/office/drawing/2014/main" id="{1686FD33-8766-476F-8A3D-6E62A8119AA6}"/>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5" name="テキスト ボックス 34">
          <a:extLst>
            <a:ext uri="{FF2B5EF4-FFF2-40B4-BE49-F238E27FC236}">
              <a16:creationId xmlns:a16="http://schemas.microsoft.com/office/drawing/2014/main" id="{1134B1B1-ECA5-4304-A832-C4139B28051C}"/>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6" name="テキスト ボックス 35">
          <a:extLst>
            <a:ext uri="{FF2B5EF4-FFF2-40B4-BE49-F238E27FC236}">
              <a16:creationId xmlns:a16="http://schemas.microsoft.com/office/drawing/2014/main" id="{433ED7A4-3ECF-4F0A-959D-9D8F5D2D0173}"/>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7" name="テキスト ボックス 36">
          <a:extLst>
            <a:ext uri="{FF2B5EF4-FFF2-40B4-BE49-F238E27FC236}">
              <a16:creationId xmlns:a16="http://schemas.microsoft.com/office/drawing/2014/main" id="{B1CB755A-DC65-40D9-A4B0-B66ED86D12E7}"/>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8" name="テキスト ボックス 37">
          <a:extLst>
            <a:ext uri="{FF2B5EF4-FFF2-40B4-BE49-F238E27FC236}">
              <a16:creationId xmlns:a16="http://schemas.microsoft.com/office/drawing/2014/main" id="{19C6E807-15C9-476F-B7E3-16F08E3BABED}"/>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9" name="テキスト ボックス 38">
          <a:extLst>
            <a:ext uri="{FF2B5EF4-FFF2-40B4-BE49-F238E27FC236}">
              <a16:creationId xmlns:a16="http://schemas.microsoft.com/office/drawing/2014/main" id="{EC1A112A-982E-483F-BF07-A998574E119C}"/>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0" name="正方形/長方形 39">
          <a:extLst>
            <a:ext uri="{FF2B5EF4-FFF2-40B4-BE49-F238E27FC236}">
              <a16:creationId xmlns:a16="http://schemas.microsoft.com/office/drawing/2014/main" id="{E2D9527E-59EC-4CE9-9328-8CE932DA4839}"/>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1" name="正方形/長方形 40">
          <a:extLst>
            <a:ext uri="{FF2B5EF4-FFF2-40B4-BE49-F238E27FC236}">
              <a16:creationId xmlns:a16="http://schemas.microsoft.com/office/drawing/2014/main" id="{3C0950A0-2C3C-467D-AC0B-0D00B66CE10B}"/>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2" name="正方形/長方形 41">
          <a:extLst>
            <a:ext uri="{FF2B5EF4-FFF2-40B4-BE49-F238E27FC236}">
              <a16:creationId xmlns:a16="http://schemas.microsoft.com/office/drawing/2014/main" id="{1A415458-8C81-491B-A4E8-A6C9FD946714}"/>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[ 71.7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3" name="正方形/長方形 42">
          <a:extLst>
            <a:ext uri="{FF2B5EF4-FFF2-40B4-BE49-F238E27FC236}">
              <a16:creationId xmlns:a16="http://schemas.microsoft.com/office/drawing/2014/main" id="{E1337CCB-04FD-4D1F-AD2B-0D298AC5B8A8}"/>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4" name="正方形/長方形 43">
          <a:extLst>
            <a:ext uri="{FF2B5EF4-FFF2-40B4-BE49-F238E27FC236}">
              <a16:creationId xmlns:a16="http://schemas.microsoft.com/office/drawing/2014/main" id="{1CB67F78-6D45-4D7D-9039-7334985DE5AA}"/>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5" name="正方形/長方形 44">
          <a:extLst>
            <a:ext uri="{FF2B5EF4-FFF2-40B4-BE49-F238E27FC236}">
              <a16:creationId xmlns:a16="http://schemas.microsoft.com/office/drawing/2014/main" id="{A9896549-DBC3-4CB2-8ADC-91D14DEFB6D8}"/>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6" name="正方形/長方形 45">
          <a:extLst>
            <a:ext uri="{FF2B5EF4-FFF2-40B4-BE49-F238E27FC236}">
              <a16:creationId xmlns:a16="http://schemas.microsoft.com/office/drawing/2014/main" id="{93DD792A-E89B-4A99-95F7-302F7EDF04DF}"/>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7" name="正方形/長方形 46">
          <a:extLst>
            <a:ext uri="{FF2B5EF4-FFF2-40B4-BE49-F238E27FC236}">
              <a16:creationId xmlns:a16="http://schemas.microsoft.com/office/drawing/2014/main" id="{C5BD71A6-4EC8-4624-9001-FFF0391A53E1}"/>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8" name="正方形/長方形 47">
          <a:extLst>
            <a:ext uri="{FF2B5EF4-FFF2-40B4-BE49-F238E27FC236}">
              <a16:creationId xmlns:a16="http://schemas.microsoft.com/office/drawing/2014/main" id="{DBED8406-E745-489E-9E7E-9E9D48746315}"/>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9" name="正方形/長方形 48">
          <a:extLst>
            <a:ext uri="{FF2B5EF4-FFF2-40B4-BE49-F238E27FC236}">
              <a16:creationId xmlns:a16="http://schemas.microsoft.com/office/drawing/2014/main" id="{C7388E6E-6800-42F0-BA59-3C818C92C95C}"/>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0" name="正方形/長方形 49">
          <a:extLst>
            <a:ext uri="{FF2B5EF4-FFF2-40B4-BE49-F238E27FC236}">
              <a16:creationId xmlns:a16="http://schemas.microsoft.com/office/drawing/2014/main" id="{D90FEA98-4B01-4DD1-B909-50F601E17C5C}"/>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1" name="正方形/長方形 50">
          <a:extLst>
            <a:ext uri="{FF2B5EF4-FFF2-40B4-BE49-F238E27FC236}">
              <a16:creationId xmlns:a16="http://schemas.microsoft.com/office/drawing/2014/main" id="{B73424FB-2FA2-4BA3-AF7F-223CA18F5542}"/>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2" name="テキスト ボックス 51">
          <a:extLst>
            <a:ext uri="{FF2B5EF4-FFF2-40B4-BE49-F238E27FC236}">
              <a16:creationId xmlns:a16="http://schemas.microsoft.com/office/drawing/2014/main" id="{A4BEE69F-354D-4837-8207-F9E7B97DEAD2}"/>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令和６年度の有形固定資産減価償却率は</a:t>
          </a:r>
          <a:r>
            <a:rPr kumimoji="1" lang="en-US" altLang="ja-JP" sz="1000">
              <a:latin typeface="ＭＳ Ｐゴシック" panose="020B0600070205080204" pitchFamily="50" charset="-128"/>
              <a:ea typeface="ＭＳ Ｐゴシック" panose="020B0600070205080204" pitchFamily="50" charset="-128"/>
            </a:rPr>
            <a:t>71.7</a:t>
          </a:r>
          <a:r>
            <a:rPr kumimoji="1" lang="ja-JP" altLang="en-US" sz="1000">
              <a:latin typeface="ＭＳ Ｐゴシック" panose="020B0600070205080204" pitchFamily="50" charset="-128"/>
              <a:ea typeface="ＭＳ Ｐゴシック" panose="020B0600070205080204" pitchFamily="50" charset="-128"/>
            </a:rPr>
            <a:t>％であり、類似団体平均と比べて</a:t>
          </a:r>
          <a:r>
            <a:rPr kumimoji="1" lang="en-US" altLang="ja-JP" sz="1000">
              <a:latin typeface="ＭＳ Ｐゴシック" panose="020B0600070205080204" pitchFamily="50" charset="-128"/>
              <a:ea typeface="ＭＳ Ｐゴシック" panose="020B0600070205080204" pitchFamily="50" charset="-128"/>
            </a:rPr>
            <a:t>4.0</a:t>
          </a:r>
          <a:r>
            <a:rPr kumimoji="1" lang="ja-JP" altLang="en-US" sz="1000">
              <a:latin typeface="ＭＳ Ｐゴシック" panose="020B0600070205080204" pitchFamily="50" charset="-128"/>
              <a:ea typeface="ＭＳ Ｐゴシック" panose="020B0600070205080204" pitchFamily="50" charset="-128"/>
            </a:rPr>
            <a:t>ポイント高くなっている。経年比較では、令和５年度に</a:t>
          </a:r>
          <a:r>
            <a:rPr kumimoji="1" lang="en-US" altLang="ja-JP" sz="1000">
              <a:latin typeface="ＭＳ Ｐゴシック" panose="020B0600070205080204" pitchFamily="50" charset="-128"/>
              <a:ea typeface="ＭＳ Ｐゴシック" panose="020B0600070205080204" pitchFamily="50" charset="-128"/>
            </a:rPr>
            <a:t>1.7</a:t>
          </a:r>
          <a:r>
            <a:rPr kumimoji="1" lang="ja-JP" altLang="en-US" sz="1000">
              <a:latin typeface="ＭＳ Ｐゴシック" panose="020B0600070205080204" pitchFamily="50" charset="-128"/>
              <a:ea typeface="ＭＳ Ｐゴシック" panose="020B0600070205080204" pitchFamily="50" charset="-128"/>
            </a:rPr>
            <a:t>ポイント、令和６年度には</a:t>
          </a:r>
          <a:r>
            <a:rPr kumimoji="1" lang="en-US" altLang="ja-JP" sz="1000">
              <a:latin typeface="ＭＳ Ｐゴシック" panose="020B0600070205080204" pitchFamily="50" charset="-128"/>
              <a:ea typeface="ＭＳ Ｐゴシック" panose="020B0600070205080204" pitchFamily="50" charset="-128"/>
            </a:rPr>
            <a:t>1.5</a:t>
          </a:r>
          <a:r>
            <a:rPr kumimoji="1" lang="ja-JP" altLang="en-US" sz="1000">
              <a:latin typeface="ＭＳ Ｐゴシック" panose="020B0600070205080204" pitchFamily="50" charset="-128"/>
              <a:ea typeface="ＭＳ Ｐゴシック" panose="020B0600070205080204" pitchFamily="50" charset="-128"/>
            </a:rPr>
            <a:t>ポイントの増加となっており、資産の老朽化が著しく進行している。これは保有資産が多く、更新や改修を行っているものの、減価償却費がそれを上回っていることが要因である。また、町の面積も広く、道路等の設備が多いため、インフラ資産の影響も多く受けている。</a:t>
          </a:r>
          <a:endParaRPr kumimoji="1" lang="en-US" altLang="ja-JP" sz="1000">
            <a:latin typeface="ＭＳ Ｐゴシック" panose="020B0600070205080204" pitchFamily="50" charset="-128"/>
            <a:ea typeface="ＭＳ Ｐゴシック" panose="020B0600070205080204" pitchFamily="50" charset="-128"/>
          </a:endParaRPr>
        </a:p>
        <a:p>
          <a:r>
            <a:rPr kumimoji="1" lang="ja-JP" altLang="en-US" sz="1000">
              <a:latin typeface="ＭＳ Ｐゴシック" panose="020B0600070205080204" pitchFamily="50" charset="-128"/>
              <a:ea typeface="ＭＳ Ｐゴシック" panose="020B0600070205080204" pitchFamily="50" charset="-128"/>
            </a:rPr>
            <a:t>今後は、維持補修で耐え忍ぶだけでなく、公共施設等総合管理計画に基づき、老朽化した施設の長寿命化や集約・複合化、除却などを計画的に推進していく。</a:t>
          </a:r>
          <a:endParaRPr kumimoji="1" lang="en-US" altLang="ja-JP" sz="10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3" name="テキスト ボックス 52">
          <a:extLst>
            <a:ext uri="{FF2B5EF4-FFF2-40B4-BE49-F238E27FC236}">
              <a16:creationId xmlns:a16="http://schemas.microsoft.com/office/drawing/2014/main" id="{8F79B642-3491-4E2D-9D29-4F5A6EA2823D}"/>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4" name="直線コネクタ 53">
          <a:extLst>
            <a:ext uri="{FF2B5EF4-FFF2-40B4-BE49-F238E27FC236}">
              <a16:creationId xmlns:a16="http://schemas.microsoft.com/office/drawing/2014/main" id="{CA706448-1CD0-4D20-9268-C119C770A74E}"/>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5" name="テキスト ボックス 54">
          <a:extLst>
            <a:ext uri="{FF2B5EF4-FFF2-40B4-BE49-F238E27FC236}">
              <a16:creationId xmlns:a16="http://schemas.microsoft.com/office/drawing/2014/main" id="{F4A89074-CEF2-443F-A781-BA568971435D}"/>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6" name="直線コネクタ 55">
          <a:extLst>
            <a:ext uri="{FF2B5EF4-FFF2-40B4-BE49-F238E27FC236}">
              <a16:creationId xmlns:a16="http://schemas.microsoft.com/office/drawing/2014/main" id="{8317CAA7-BDEF-488D-AC70-45803077033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7" name="テキスト ボックス 56">
          <a:extLst>
            <a:ext uri="{FF2B5EF4-FFF2-40B4-BE49-F238E27FC236}">
              <a16:creationId xmlns:a16="http://schemas.microsoft.com/office/drawing/2014/main" id="{B14FAE39-144D-4F35-9F7E-23F58359ED3E}"/>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8" name="直線コネクタ 57">
          <a:extLst>
            <a:ext uri="{FF2B5EF4-FFF2-40B4-BE49-F238E27FC236}">
              <a16:creationId xmlns:a16="http://schemas.microsoft.com/office/drawing/2014/main" id="{47FC54FB-F92E-47B3-8F5E-CC5FFA99FC6C}"/>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9" name="テキスト ボックス 58">
          <a:extLst>
            <a:ext uri="{FF2B5EF4-FFF2-40B4-BE49-F238E27FC236}">
              <a16:creationId xmlns:a16="http://schemas.microsoft.com/office/drawing/2014/main" id="{0B8EE855-399C-4716-B4EF-2E736D1F785D}"/>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0" name="直線コネクタ 59">
          <a:extLst>
            <a:ext uri="{FF2B5EF4-FFF2-40B4-BE49-F238E27FC236}">
              <a16:creationId xmlns:a16="http://schemas.microsoft.com/office/drawing/2014/main" id="{7129CA18-4857-4E63-984B-6E427FCBC33C}"/>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1" name="テキスト ボックス 60">
          <a:extLst>
            <a:ext uri="{FF2B5EF4-FFF2-40B4-BE49-F238E27FC236}">
              <a16:creationId xmlns:a16="http://schemas.microsoft.com/office/drawing/2014/main" id="{EE3047CE-92D5-4BFA-99F8-0A0A52CBBF73}"/>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2" name="直線コネクタ 61">
          <a:extLst>
            <a:ext uri="{FF2B5EF4-FFF2-40B4-BE49-F238E27FC236}">
              <a16:creationId xmlns:a16="http://schemas.microsoft.com/office/drawing/2014/main" id="{31131642-6239-48B8-80FB-3CEC2BC1CDB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3" name="テキスト ボックス 62">
          <a:extLst>
            <a:ext uri="{FF2B5EF4-FFF2-40B4-BE49-F238E27FC236}">
              <a16:creationId xmlns:a16="http://schemas.microsoft.com/office/drawing/2014/main" id="{36AB7959-07FD-4BCE-9A2B-A0E5EBB90D06}"/>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4" name="直線コネクタ 63">
          <a:extLst>
            <a:ext uri="{FF2B5EF4-FFF2-40B4-BE49-F238E27FC236}">
              <a16:creationId xmlns:a16="http://schemas.microsoft.com/office/drawing/2014/main" id="{CB339AAB-63A1-44F5-8516-422E2F7E838A}"/>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5" name="テキスト ボックス 64">
          <a:extLst>
            <a:ext uri="{FF2B5EF4-FFF2-40B4-BE49-F238E27FC236}">
              <a16:creationId xmlns:a16="http://schemas.microsoft.com/office/drawing/2014/main" id="{9508231E-9A54-4657-B733-DF2C322434D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6" name="直線コネクタ 65">
          <a:extLst>
            <a:ext uri="{FF2B5EF4-FFF2-40B4-BE49-F238E27FC236}">
              <a16:creationId xmlns:a16="http://schemas.microsoft.com/office/drawing/2014/main" id="{19D651DF-74CA-4166-A3A6-FF35394E45E6}"/>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7" name="テキスト ボックス 66">
          <a:extLst>
            <a:ext uri="{FF2B5EF4-FFF2-40B4-BE49-F238E27FC236}">
              <a16:creationId xmlns:a16="http://schemas.microsoft.com/office/drawing/2014/main" id="{49619F25-EAC3-4998-99C1-97B067377733}"/>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8" name="有形固定資産減価償却率グラフ枠">
          <a:extLst>
            <a:ext uri="{FF2B5EF4-FFF2-40B4-BE49-F238E27FC236}">
              <a16:creationId xmlns:a16="http://schemas.microsoft.com/office/drawing/2014/main" id="{21EE7CBC-AE7A-4CB4-B6C6-3940039F2963}"/>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74083</xdr:rowOff>
    </xdr:from>
    <xdr:to>
      <xdr:col>23</xdr:col>
      <xdr:colOff>85090</xdr:colOff>
      <xdr:row>33</xdr:row>
      <xdr:rowOff>81704</xdr:rowOff>
    </xdr:to>
    <xdr:cxnSp macro="">
      <xdr:nvCxnSpPr>
        <xdr:cNvPr id="69" name="直線コネクタ 68">
          <a:extLst>
            <a:ext uri="{FF2B5EF4-FFF2-40B4-BE49-F238E27FC236}">
              <a16:creationId xmlns:a16="http://schemas.microsoft.com/office/drawing/2014/main" id="{7964924E-44BA-4F60-8B28-8BF8508B9EFE}"/>
            </a:ext>
          </a:extLst>
        </xdr:cNvPr>
        <xdr:cNvCxnSpPr/>
      </xdr:nvCxnSpPr>
      <xdr:spPr>
        <a:xfrm flipV="1">
          <a:off x="4760595" y="5474758"/>
          <a:ext cx="1270" cy="1036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85531</xdr:rowOff>
    </xdr:from>
    <xdr:ext cx="405111" cy="259045"/>
    <xdr:sp macro="" textlink="">
      <xdr:nvSpPr>
        <xdr:cNvPr id="70" name="有形固定資産減価償却率最小値テキスト">
          <a:extLst>
            <a:ext uri="{FF2B5EF4-FFF2-40B4-BE49-F238E27FC236}">
              <a16:creationId xmlns:a16="http://schemas.microsoft.com/office/drawing/2014/main" id="{4CEDB925-EE29-4425-984A-E656F8DE6073}"/>
            </a:ext>
          </a:extLst>
        </xdr:cNvPr>
        <xdr:cNvSpPr txBox="1"/>
      </xdr:nvSpPr>
      <xdr:spPr>
        <a:xfrm>
          <a:off x="4813300" y="6514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81704</xdr:rowOff>
    </xdr:from>
    <xdr:to>
      <xdr:col>23</xdr:col>
      <xdr:colOff>174625</xdr:colOff>
      <xdr:row>33</xdr:row>
      <xdr:rowOff>81704</xdr:rowOff>
    </xdr:to>
    <xdr:cxnSp macro="">
      <xdr:nvCxnSpPr>
        <xdr:cNvPr id="71" name="直線コネクタ 70">
          <a:extLst>
            <a:ext uri="{FF2B5EF4-FFF2-40B4-BE49-F238E27FC236}">
              <a16:creationId xmlns:a16="http://schemas.microsoft.com/office/drawing/2014/main" id="{A30C1040-4E08-43F2-A525-97A2203E9C58}"/>
            </a:ext>
          </a:extLst>
        </xdr:cNvPr>
        <xdr:cNvCxnSpPr/>
      </xdr:nvCxnSpPr>
      <xdr:spPr>
        <a:xfrm>
          <a:off x="4673600" y="6511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20760</xdr:rowOff>
    </xdr:from>
    <xdr:ext cx="405111" cy="259045"/>
    <xdr:sp macro="" textlink="">
      <xdr:nvSpPr>
        <xdr:cNvPr id="72" name="有形固定資産減価償却率最大値テキスト">
          <a:extLst>
            <a:ext uri="{FF2B5EF4-FFF2-40B4-BE49-F238E27FC236}">
              <a16:creationId xmlns:a16="http://schemas.microsoft.com/office/drawing/2014/main" id="{36F8EFAC-0F94-4E85-B7EA-ABAAF0607B2D}"/>
            </a:ext>
          </a:extLst>
        </xdr:cNvPr>
        <xdr:cNvSpPr txBox="1"/>
      </xdr:nvSpPr>
      <xdr:spPr>
        <a:xfrm>
          <a:off x="4813300" y="5249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74083</xdr:rowOff>
    </xdr:from>
    <xdr:to>
      <xdr:col>23</xdr:col>
      <xdr:colOff>174625</xdr:colOff>
      <xdr:row>27</xdr:row>
      <xdr:rowOff>74083</xdr:rowOff>
    </xdr:to>
    <xdr:cxnSp macro="">
      <xdr:nvCxnSpPr>
        <xdr:cNvPr id="73" name="直線コネクタ 72">
          <a:extLst>
            <a:ext uri="{FF2B5EF4-FFF2-40B4-BE49-F238E27FC236}">
              <a16:creationId xmlns:a16="http://schemas.microsoft.com/office/drawing/2014/main" id="{8D74ED65-2291-4672-A4D9-7D412396517F}"/>
            </a:ext>
          </a:extLst>
        </xdr:cNvPr>
        <xdr:cNvCxnSpPr/>
      </xdr:nvCxnSpPr>
      <xdr:spPr>
        <a:xfrm>
          <a:off x="4673600" y="5474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6790</xdr:rowOff>
    </xdr:from>
    <xdr:ext cx="405111" cy="259045"/>
    <xdr:sp macro="" textlink="">
      <xdr:nvSpPr>
        <xdr:cNvPr id="74" name="有形固定資産減価償却率平均値テキスト">
          <a:extLst>
            <a:ext uri="{FF2B5EF4-FFF2-40B4-BE49-F238E27FC236}">
              <a16:creationId xmlns:a16="http://schemas.microsoft.com/office/drawing/2014/main" id="{9F313C6A-A64F-42DA-BA65-E61B93EEFF47}"/>
            </a:ext>
          </a:extLst>
        </xdr:cNvPr>
        <xdr:cNvSpPr txBox="1"/>
      </xdr:nvSpPr>
      <xdr:spPr>
        <a:xfrm>
          <a:off x="4813300" y="57503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155363</xdr:rowOff>
    </xdr:from>
    <xdr:to>
      <xdr:col>23</xdr:col>
      <xdr:colOff>136525</xdr:colOff>
      <xdr:row>30</xdr:row>
      <xdr:rowOff>85513</xdr:rowOff>
    </xdr:to>
    <xdr:sp macro="" textlink="">
      <xdr:nvSpPr>
        <xdr:cNvPr id="75" name="フローチャート: 判断 74">
          <a:extLst>
            <a:ext uri="{FF2B5EF4-FFF2-40B4-BE49-F238E27FC236}">
              <a16:creationId xmlns:a16="http://schemas.microsoft.com/office/drawing/2014/main" id="{8D34A5EC-B85B-4F34-B900-0C62C564B397}"/>
            </a:ext>
          </a:extLst>
        </xdr:cNvPr>
        <xdr:cNvSpPr/>
      </xdr:nvSpPr>
      <xdr:spPr>
        <a:xfrm>
          <a:off x="4711700" y="5898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97790</xdr:rowOff>
    </xdr:from>
    <xdr:to>
      <xdr:col>19</xdr:col>
      <xdr:colOff>187325</xdr:colOff>
      <xdr:row>30</xdr:row>
      <xdr:rowOff>27940</xdr:rowOff>
    </xdr:to>
    <xdr:sp macro="" textlink="">
      <xdr:nvSpPr>
        <xdr:cNvPr id="76" name="フローチャート: 判断 75">
          <a:extLst>
            <a:ext uri="{FF2B5EF4-FFF2-40B4-BE49-F238E27FC236}">
              <a16:creationId xmlns:a16="http://schemas.microsoft.com/office/drawing/2014/main" id="{4782FE09-62A2-4C1F-984A-9D1201A37061}"/>
            </a:ext>
          </a:extLst>
        </xdr:cNvPr>
        <xdr:cNvSpPr/>
      </xdr:nvSpPr>
      <xdr:spPr>
        <a:xfrm>
          <a:off x="4000500" y="5841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47413</xdr:rowOff>
    </xdr:from>
    <xdr:to>
      <xdr:col>15</xdr:col>
      <xdr:colOff>187325</xdr:colOff>
      <xdr:row>29</xdr:row>
      <xdr:rowOff>149013</xdr:rowOff>
    </xdr:to>
    <xdr:sp macro="" textlink="">
      <xdr:nvSpPr>
        <xdr:cNvPr id="77" name="フローチャート: 判断 76">
          <a:extLst>
            <a:ext uri="{FF2B5EF4-FFF2-40B4-BE49-F238E27FC236}">
              <a16:creationId xmlns:a16="http://schemas.microsoft.com/office/drawing/2014/main" id="{3A09A850-C538-46C1-B31B-BFFD0FFC4DFF}"/>
            </a:ext>
          </a:extLst>
        </xdr:cNvPr>
        <xdr:cNvSpPr/>
      </xdr:nvSpPr>
      <xdr:spPr>
        <a:xfrm>
          <a:off x="3238500" y="579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7832</xdr:rowOff>
    </xdr:from>
    <xdr:to>
      <xdr:col>11</xdr:col>
      <xdr:colOff>187325</xdr:colOff>
      <xdr:row>29</xdr:row>
      <xdr:rowOff>109432</xdr:rowOff>
    </xdr:to>
    <xdr:sp macro="" textlink="">
      <xdr:nvSpPr>
        <xdr:cNvPr id="78" name="フローチャート: 判断 77">
          <a:extLst>
            <a:ext uri="{FF2B5EF4-FFF2-40B4-BE49-F238E27FC236}">
              <a16:creationId xmlns:a16="http://schemas.microsoft.com/office/drawing/2014/main" id="{EEF68FB1-0F25-4C6B-BAE6-A89F7CFBF515}"/>
            </a:ext>
          </a:extLst>
        </xdr:cNvPr>
        <xdr:cNvSpPr/>
      </xdr:nvSpPr>
      <xdr:spPr>
        <a:xfrm>
          <a:off x="2476500" y="5751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128905</xdr:rowOff>
    </xdr:from>
    <xdr:to>
      <xdr:col>7</xdr:col>
      <xdr:colOff>187325</xdr:colOff>
      <xdr:row>29</xdr:row>
      <xdr:rowOff>59055</xdr:rowOff>
    </xdr:to>
    <xdr:sp macro="" textlink="">
      <xdr:nvSpPr>
        <xdr:cNvPr id="79" name="フローチャート: 判断 78">
          <a:extLst>
            <a:ext uri="{FF2B5EF4-FFF2-40B4-BE49-F238E27FC236}">
              <a16:creationId xmlns:a16="http://schemas.microsoft.com/office/drawing/2014/main" id="{C967615E-511F-437F-A599-4B5CF250BF48}"/>
            </a:ext>
          </a:extLst>
        </xdr:cNvPr>
        <xdr:cNvSpPr/>
      </xdr:nvSpPr>
      <xdr:spPr>
        <a:xfrm>
          <a:off x="1714500" y="570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8D0FA03C-2D05-41ED-ABEA-0EB4AB018288}"/>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135F72B6-98C9-4392-B283-EE5D84BC35FB}"/>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97D90078-B21D-4EF3-A702-615DED610B7B}"/>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4D61C051-5E79-45D8-BA8E-F893D23CEEB8}"/>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A0AC473B-51F5-4412-AA01-7063D140D5C7}"/>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127847</xdr:rowOff>
    </xdr:from>
    <xdr:to>
      <xdr:col>23</xdr:col>
      <xdr:colOff>136525</xdr:colOff>
      <xdr:row>31</xdr:row>
      <xdr:rowOff>57997</xdr:rowOff>
    </xdr:to>
    <xdr:sp macro="" textlink="">
      <xdr:nvSpPr>
        <xdr:cNvPr id="85" name="楕円 84">
          <a:extLst>
            <a:ext uri="{FF2B5EF4-FFF2-40B4-BE49-F238E27FC236}">
              <a16:creationId xmlns:a16="http://schemas.microsoft.com/office/drawing/2014/main" id="{E22E2E72-6722-48DA-924F-927DC4288AAE}"/>
            </a:ext>
          </a:extLst>
        </xdr:cNvPr>
        <xdr:cNvSpPr/>
      </xdr:nvSpPr>
      <xdr:spPr>
        <a:xfrm>
          <a:off x="4711700" y="6042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106274</xdr:rowOff>
    </xdr:from>
    <xdr:ext cx="405111" cy="259045"/>
    <xdr:sp macro="" textlink="">
      <xdr:nvSpPr>
        <xdr:cNvPr id="86" name="有形固定資産減価償却率該当値テキスト">
          <a:extLst>
            <a:ext uri="{FF2B5EF4-FFF2-40B4-BE49-F238E27FC236}">
              <a16:creationId xmlns:a16="http://schemas.microsoft.com/office/drawing/2014/main" id="{56796B4B-63B0-4234-81BD-2384B38A3156}"/>
            </a:ext>
          </a:extLst>
        </xdr:cNvPr>
        <xdr:cNvSpPr txBox="1"/>
      </xdr:nvSpPr>
      <xdr:spPr>
        <a:xfrm>
          <a:off x="4813300" y="6021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73872</xdr:rowOff>
    </xdr:from>
    <xdr:to>
      <xdr:col>19</xdr:col>
      <xdr:colOff>187325</xdr:colOff>
      <xdr:row>31</xdr:row>
      <xdr:rowOff>4022</xdr:rowOff>
    </xdr:to>
    <xdr:sp macro="" textlink="">
      <xdr:nvSpPr>
        <xdr:cNvPr id="87" name="楕円 86">
          <a:extLst>
            <a:ext uri="{FF2B5EF4-FFF2-40B4-BE49-F238E27FC236}">
              <a16:creationId xmlns:a16="http://schemas.microsoft.com/office/drawing/2014/main" id="{EBD9CBF3-788E-4A25-A307-7588561E1FAA}"/>
            </a:ext>
          </a:extLst>
        </xdr:cNvPr>
        <xdr:cNvSpPr/>
      </xdr:nvSpPr>
      <xdr:spPr>
        <a:xfrm>
          <a:off x="4000500" y="5988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124672</xdr:rowOff>
    </xdr:from>
    <xdr:to>
      <xdr:col>23</xdr:col>
      <xdr:colOff>85725</xdr:colOff>
      <xdr:row>31</xdr:row>
      <xdr:rowOff>7197</xdr:rowOff>
    </xdr:to>
    <xdr:cxnSp macro="">
      <xdr:nvCxnSpPr>
        <xdr:cNvPr id="88" name="直線コネクタ 87">
          <a:extLst>
            <a:ext uri="{FF2B5EF4-FFF2-40B4-BE49-F238E27FC236}">
              <a16:creationId xmlns:a16="http://schemas.microsoft.com/office/drawing/2014/main" id="{74ACBBAA-DE91-4D1A-AA40-6981FC55AF92}"/>
            </a:ext>
          </a:extLst>
        </xdr:cNvPr>
        <xdr:cNvCxnSpPr/>
      </xdr:nvCxnSpPr>
      <xdr:spPr>
        <a:xfrm>
          <a:off x="4051300" y="6039697"/>
          <a:ext cx="7112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12700</xdr:rowOff>
    </xdr:from>
    <xdr:to>
      <xdr:col>15</xdr:col>
      <xdr:colOff>187325</xdr:colOff>
      <xdr:row>30</xdr:row>
      <xdr:rowOff>114300</xdr:rowOff>
    </xdr:to>
    <xdr:sp macro="" textlink="">
      <xdr:nvSpPr>
        <xdr:cNvPr id="89" name="楕円 88">
          <a:extLst>
            <a:ext uri="{FF2B5EF4-FFF2-40B4-BE49-F238E27FC236}">
              <a16:creationId xmlns:a16="http://schemas.microsoft.com/office/drawing/2014/main" id="{1CE55F7D-3F01-4839-9353-B3C343E0008F}"/>
            </a:ext>
          </a:extLst>
        </xdr:cNvPr>
        <xdr:cNvSpPr/>
      </xdr:nvSpPr>
      <xdr:spPr>
        <a:xfrm>
          <a:off x="3238500" y="5927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63500</xdr:rowOff>
    </xdr:from>
    <xdr:to>
      <xdr:col>19</xdr:col>
      <xdr:colOff>136525</xdr:colOff>
      <xdr:row>30</xdr:row>
      <xdr:rowOff>124672</xdr:rowOff>
    </xdr:to>
    <xdr:cxnSp macro="">
      <xdr:nvCxnSpPr>
        <xdr:cNvPr id="90" name="直線コネクタ 89">
          <a:extLst>
            <a:ext uri="{FF2B5EF4-FFF2-40B4-BE49-F238E27FC236}">
              <a16:creationId xmlns:a16="http://schemas.microsoft.com/office/drawing/2014/main" id="{44665ED5-9E38-467E-816F-056ACBF9B9CE}"/>
            </a:ext>
          </a:extLst>
        </xdr:cNvPr>
        <xdr:cNvCxnSpPr/>
      </xdr:nvCxnSpPr>
      <xdr:spPr>
        <a:xfrm>
          <a:off x="3289300" y="5978525"/>
          <a:ext cx="762000" cy="61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122978</xdr:rowOff>
    </xdr:from>
    <xdr:to>
      <xdr:col>11</xdr:col>
      <xdr:colOff>187325</xdr:colOff>
      <xdr:row>30</xdr:row>
      <xdr:rowOff>53128</xdr:rowOff>
    </xdr:to>
    <xdr:sp macro="" textlink="">
      <xdr:nvSpPr>
        <xdr:cNvPr id="91" name="楕円 90">
          <a:extLst>
            <a:ext uri="{FF2B5EF4-FFF2-40B4-BE49-F238E27FC236}">
              <a16:creationId xmlns:a16="http://schemas.microsoft.com/office/drawing/2014/main" id="{4072B834-F608-4F73-9546-946AAF6DC15C}"/>
            </a:ext>
          </a:extLst>
        </xdr:cNvPr>
        <xdr:cNvSpPr/>
      </xdr:nvSpPr>
      <xdr:spPr>
        <a:xfrm>
          <a:off x="2476500" y="5866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2328</xdr:rowOff>
    </xdr:from>
    <xdr:to>
      <xdr:col>15</xdr:col>
      <xdr:colOff>136525</xdr:colOff>
      <xdr:row>30</xdr:row>
      <xdr:rowOff>63500</xdr:rowOff>
    </xdr:to>
    <xdr:cxnSp macro="">
      <xdr:nvCxnSpPr>
        <xdr:cNvPr id="92" name="直線コネクタ 91">
          <a:extLst>
            <a:ext uri="{FF2B5EF4-FFF2-40B4-BE49-F238E27FC236}">
              <a16:creationId xmlns:a16="http://schemas.microsoft.com/office/drawing/2014/main" id="{553A2F61-3741-460F-BD44-212DB0530830}"/>
            </a:ext>
          </a:extLst>
        </xdr:cNvPr>
        <xdr:cNvCxnSpPr/>
      </xdr:nvCxnSpPr>
      <xdr:spPr>
        <a:xfrm>
          <a:off x="2527300" y="5917353"/>
          <a:ext cx="762000" cy="61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69003</xdr:rowOff>
    </xdr:from>
    <xdr:to>
      <xdr:col>7</xdr:col>
      <xdr:colOff>187325</xdr:colOff>
      <xdr:row>29</xdr:row>
      <xdr:rowOff>170603</xdr:rowOff>
    </xdr:to>
    <xdr:sp macro="" textlink="">
      <xdr:nvSpPr>
        <xdr:cNvPr id="93" name="楕円 92">
          <a:extLst>
            <a:ext uri="{FF2B5EF4-FFF2-40B4-BE49-F238E27FC236}">
              <a16:creationId xmlns:a16="http://schemas.microsoft.com/office/drawing/2014/main" id="{21BB270C-0300-4A80-BFE8-28A107007196}"/>
            </a:ext>
          </a:extLst>
        </xdr:cNvPr>
        <xdr:cNvSpPr/>
      </xdr:nvSpPr>
      <xdr:spPr>
        <a:xfrm>
          <a:off x="1714500" y="5812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119803</xdr:rowOff>
    </xdr:from>
    <xdr:to>
      <xdr:col>11</xdr:col>
      <xdr:colOff>136525</xdr:colOff>
      <xdr:row>30</xdr:row>
      <xdr:rowOff>2328</xdr:rowOff>
    </xdr:to>
    <xdr:cxnSp macro="">
      <xdr:nvCxnSpPr>
        <xdr:cNvPr id="94" name="直線コネクタ 93">
          <a:extLst>
            <a:ext uri="{FF2B5EF4-FFF2-40B4-BE49-F238E27FC236}">
              <a16:creationId xmlns:a16="http://schemas.microsoft.com/office/drawing/2014/main" id="{CC583E9A-09D9-46BF-AC7C-DCADF0B250DF}"/>
            </a:ext>
          </a:extLst>
        </xdr:cNvPr>
        <xdr:cNvCxnSpPr/>
      </xdr:nvCxnSpPr>
      <xdr:spPr>
        <a:xfrm>
          <a:off x="1765300" y="5863378"/>
          <a:ext cx="7620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44467</xdr:rowOff>
    </xdr:from>
    <xdr:ext cx="405111" cy="259045"/>
    <xdr:sp macro="" textlink="">
      <xdr:nvSpPr>
        <xdr:cNvPr id="95" name="n_1aveValue有形固定資産減価償却率">
          <a:extLst>
            <a:ext uri="{FF2B5EF4-FFF2-40B4-BE49-F238E27FC236}">
              <a16:creationId xmlns:a16="http://schemas.microsoft.com/office/drawing/2014/main" id="{6E149135-B698-431C-8036-979521FA7CED}"/>
            </a:ext>
          </a:extLst>
        </xdr:cNvPr>
        <xdr:cNvSpPr txBox="1"/>
      </xdr:nvSpPr>
      <xdr:spPr>
        <a:xfrm>
          <a:off x="3836044" y="5616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165540</xdr:rowOff>
    </xdr:from>
    <xdr:ext cx="405111" cy="259045"/>
    <xdr:sp macro="" textlink="">
      <xdr:nvSpPr>
        <xdr:cNvPr id="96" name="n_2aveValue有形固定資産減価償却率">
          <a:extLst>
            <a:ext uri="{FF2B5EF4-FFF2-40B4-BE49-F238E27FC236}">
              <a16:creationId xmlns:a16="http://schemas.microsoft.com/office/drawing/2014/main" id="{3A93B588-63BD-454B-A612-72DAC9B10029}"/>
            </a:ext>
          </a:extLst>
        </xdr:cNvPr>
        <xdr:cNvSpPr txBox="1"/>
      </xdr:nvSpPr>
      <xdr:spPr>
        <a:xfrm>
          <a:off x="3086744" y="5566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125959</xdr:rowOff>
    </xdr:from>
    <xdr:ext cx="405111" cy="259045"/>
    <xdr:sp macro="" textlink="">
      <xdr:nvSpPr>
        <xdr:cNvPr id="97" name="n_3aveValue有形固定資産減価償却率">
          <a:extLst>
            <a:ext uri="{FF2B5EF4-FFF2-40B4-BE49-F238E27FC236}">
              <a16:creationId xmlns:a16="http://schemas.microsoft.com/office/drawing/2014/main" id="{308A63FB-3AD3-4A5B-87BD-B999E77ED3C4}"/>
            </a:ext>
          </a:extLst>
        </xdr:cNvPr>
        <xdr:cNvSpPr txBox="1"/>
      </xdr:nvSpPr>
      <xdr:spPr>
        <a:xfrm>
          <a:off x="2324744" y="5526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75582</xdr:rowOff>
    </xdr:from>
    <xdr:ext cx="405111" cy="259045"/>
    <xdr:sp macro="" textlink="">
      <xdr:nvSpPr>
        <xdr:cNvPr id="98" name="n_4aveValue有形固定資産減価償却率">
          <a:extLst>
            <a:ext uri="{FF2B5EF4-FFF2-40B4-BE49-F238E27FC236}">
              <a16:creationId xmlns:a16="http://schemas.microsoft.com/office/drawing/2014/main" id="{BEE6960B-0C67-4C47-9BA7-5302923DD8BA}"/>
            </a:ext>
          </a:extLst>
        </xdr:cNvPr>
        <xdr:cNvSpPr txBox="1"/>
      </xdr:nvSpPr>
      <xdr:spPr>
        <a:xfrm>
          <a:off x="1562744" y="5476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166599</xdr:rowOff>
    </xdr:from>
    <xdr:ext cx="405111" cy="259045"/>
    <xdr:sp macro="" textlink="">
      <xdr:nvSpPr>
        <xdr:cNvPr id="99" name="n_1mainValue有形固定資産減価償却率">
          <a:extLst>
            <a:ext uri="{FF2B5EF4-FFF2-40B4-BE49-F238E27FC236}">
              <a16:creationId xmlns:a16="http://schemas.microsoft.com/office/drawing/2014/main" id="{1C3337B4-E141-4632-80A6-E250B227B005}"/>
            </a:ext>
          </a:extLst>
        </xdr:cNvPr>
        <xdr:cNvSpPr txBox="1"/>
      </xdr:nvSpPr>
      <xdr:spPr>
        <a:xfrm>
          <a:off x="3836044" y="6081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105427</xdr:rowOff>
    </xdr:from>
    <xdr:ext cx="405111" cy="259045"/>
    <xdr:sp macro="" textlink="">
      <xdr:nvSpPr>
        <xdr:cNvPr id="100" name="n_2mainValue有形固定資産減価償却率">
          <a:extLst>
            <a:ext uri="{FF2B5EF4-FFF2-40B4-BE49-F238E27FC236}">
              <a16:creationId xmlns:a16="http://schemas.microsoft.com/office/drawing/2014/main" id="{0193B45B-99B7-499E-835F-7446A613A5D4}"/>
            </a:ext>
          </a:extLst>
        </xdr:cNvPr>
        <xdr:cNvSpPr txBox="1"/>
      </xdr:nvSpPr>
      <xdr:spPr>
        <a:xfrm>
          <a:off x="3086744" y="6020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44255</xdr:rowOff>
    </xdr:from>
    <xdr:ext cx="405111" cy="259045"/>
    <xdr:sp macro="" textlink="">
      <xdr:nvSpPr>
        <xdr:cNvPr id="101" name="n_3mainValue有形固定資産減価償却率">
          <a:extLst>
            <a:ext uri="{FF2B5EF4-FFF2-40B4-BE49-F238E27FC236}">
              <a16:creationId xmlns:a16="http://schemas.microsoft.com/office/drawing/2014/main" id="{7EA051BD-B9F8-4D1E-922E-61D0EE625F01}"/>
            </a:ext>
          </a:extLst>
        </xdr:cNvPr>
        <xdr:cNvSpPr txBox="1"/>
      </xdr:nvSpPr>
      <xdr:spPr>
        <a:xfrm>
          <a:off x="2324744" y="59592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161730</xdr:rowOff>
    </xdr:from>
    <xdr:ext cx="405111" cy="259045"/>
    <xdr:sp macro="" textlink="">
      <xdr:nvSpPr>
        <xdr:cNvPr id="102" name="n_4mainValue有形固定資産減価償却率">
          <a:extLst>
            <a:ext uri="{FF2B5EF4-FFF2-40B4-BE49-F238E27FC236}">
              <a16:creationId xmlns:a16="http://schemas.microsoft.com/office/drawing/2014/main" id="{412D05AC-6A8E-4EC6-8CA3-559A6246B65C}"/>
            </a:ext>
          </a:extLst>
        </xdr:cNvPr>
        <xdr:cNvSpPr txBox="1"/>
      </xdr:nvSpPr>
      <xdr:spPr>
        <a:xfrm>
          <a:off x="1562744" y="5905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3" name="正方形/長方形 102">
          <a:extLst>
            <a:ext uri="{FF2B5EF4-FFF2-40B4-BE49-F238E27FC236}">
              <a16:creationId xmlns:a16="http://schemas.microsoft.com/office/drawing/2014/main" id="{40DB892F-6DB5-447F-8C0C-86ACF806697F}"/>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4" name="正方形/長方形 103">
          <a:extLst>
            <a:ext uri="{FF2B5EF4-FFF2-40B4-BE49-F238E27FC236}">
              <a16:creationId xmlns:a16="http://schemas.microsoft.com/office/drawing/2014/main" id="{1C239C43-BC5E-455B-B7DF-BA5852C1E5FE}"/>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5" name="正方形/長方形 104">
          <a:extLst>
            <a:ext uri="{FF2B5EF4-FFF2-40B4-BE49-F238E27FC236}">
              <a16:creationId xmlns:a16="http://schemas.microsoft.com/office/drawing/2014/main" id="{D7485CEF-7999-4D2D-8300-85AB4A8D5658}"/>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[ 308.3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6" name="正方形/長方形 105">
          <a:extLst>
            <a:ext uri="{FF2B5EF4-FFF2-40B4-BE49-F238E27FC236}">
              <a16:creationId xmlns:a16="http://schemas.microsoft.com/office/drawing/2014/main" id="{216FBAAA-6EDC-446A-98D6-F7E2EFF18CCC}"/>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7" name="正方形/長方形 106">
          <a:extLst>
            <a:ext uri="{FF2B5EF4-FFF2-40B4-BE49-F238E27FC236}">
              <a16:creationId xmlns:a16="http://schemas.microsoft.com/office/drawing/2014/main" id="{26A376FF-C0FA-471A-8525-33D83F3DFB44}"/>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8" name="正方形/長方形 107">
          <a:extLst>
            <a:ext uri="{FF2B5EF4-FFF2-40B4-BE49-F238E27FC236}">
              <a16:creationId xmlns:a16="http://schemas.microsoft.com/office/drawing/2014/main" id="{5747CA64-56CA-4C26-A90D-A941EA033096}"/>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9" name="正方形/長方形 108">
          <a:extLst>
            <a:ext uri="{FF2B5EF4-FFF2-40B4-BE49-F238E27FC236}">
              <a16:creationId xmlns:a16="http://schemas.microsoft.com/office/drawing/2014/main" id="{3451DEF7-51F8-48DD-B279-A485C75E5735}"/>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0" name="正方形/長方形 109">
          <a:extLst>
            <a:ext uri="{FF2B5EF4-FFF2-40B4-BE49-F238E27FC236}">
              <a16:creationId xmlns:a16="http://schemas.microsoft.com/office/drawing/2014/main" id="{70123637-F0DA-4252-9012-2B34CB08060B}"/>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1" name="正方形/長方形 110">
          <a:extLst>
            <a:ext uri="{FF2B5EF4-FFF2-40B4-BE49-F238E27FC236}">
              <a16:creationId xmlns:a16="http://schemas.microsoft.com/office/drawing/2014/main" id="{50A30D0F-80C9-40FF-B679-2ED09AB19E32}"/>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2" name="正方形/長方形 111">
          <a:extLst>
            <a:ext uri="{FF2B5EF4-FFF2-40B4-BE49-F238E27FC236}">
              <a16:creationId xmlns:a16="http://schemas.microsoft.com/office/drawing/2014/main" id="{EC9A6C27-A7E0-40B8-A25F-B90FA272B2C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3" name="正方形/長方形 112">
          <a:extLst>
            <a:ext uri="{FF2B5EF4-FFF2-40B4-BE49-F238E27FC236}">
              <a16:creationId xmlns:a16="http://schemas.microsoft.com/office/drawing/2014/main" id="{7DF99558-B0EF-45DF-B439-F9F57584CAE5}"/>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4" name="正方形/長方形 113">
          <a:extLst>
            <a:ext uri="{FF2B5EF4-FFF2-40B4-BE49-F238E27FC236}">
              <a16:creationId xmlns:a16="http://schemas.microsoft.com/office/drawing/2014/main" id="{72AA1182-ABDC-4248-9B8B-46D58A2E3962}"/>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5" name="テキスト ボックス 114">
          <a:extLst>
            <a:ext uri="{FF2B5EF4-FFF2-40B4-BE49-F238E27FC236}">
              <a16:creationId xmlns:a16="http://schemas.microsoft.com/office/drawing/2014/main" id="{64D2EAB5-24D2-445E-B407-1864FF786F84}"/>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令和６年度の債務償還比率は</a:t>
          </a:r>
          <a:r>
            <a:rPr kumimoji="1" lang="en-US" altLang="ja-JP" sz="1100">
              <a:latin typeface="ＭＳ Ｐゴシック" panose="020B0600070205080204" pitchFamily="50" charset="-128"/>
              <a:ea typeface="ＭＳ Ｐゴシック" panose="020B0600070205080204" pitchFamily="50" charset="-128"/>
            </a:rPr>
            <a:t>308.3</a:t>
          </a:r>
          <a:r>
            <a:rPr kumimoji="1" lang="ja-JP" altLang="en-US" sz="1100">
              <a:latin typeface="ＭＳ Ｐゴシック" panose="020B0600070205080204" pitchFamily="50" charset="-128"/>
              <a:ea typeface="ＭＳ Ｐゴシック" panose="020B0600070205080204" pitchFamily="50" charset="-128"/>
            </a:rPr>
            <a:t>％であり、類似団体比率を</a:t>
          </a:r>
          <a:r>
            <a:rPr kumimoji="1" lang="en-US" altLang="ja-JP" sz="1100">
              <a:latin typeface="ＭＳ Ｐゴシック" panose="020B0600070205080204" pitchFamily="50" charset="-128"/>
              <a:ea typeface="ＭＳ Ｐゴシック" panose="020B0600070205080204" pitchFamily="50" charset="-128"/>
            </a:rPr>
            <a:t>67.2</a:t>
          </a:r>
          <a:r>
            <a:rPr kumimoji="1" lang="ja-JP" altLang="en-US" sz="1100">
              <a:latin typeface="ＭＳ Ｐゴシック" panose="020B0600070205080204" pitchFamily="50" charset="-128"/>
              <a:ea typeface="ＭＳ Ｐゴシック" panose="020B0600070205080204" pitchFamily="50" charset="-128"/>
            </a:rPr>
            <a:t>ポイント下回る水準となっている。経年比較では</a:t>
          </a:r>
          <a:r>
            <a:rPr kumimoji="1" lang="en-US" altLang="ja-JP" sz="1100">
              <a:latin typeface="ＭＳ Ｐゴシック" panose="020B0600070205080204" pitchFamily="50" charset="-128"/>
              <a:ea typeface="ＭＳ Ｐゴシック" panose="020B0600070205080204" pitchFamily="50" charset="-128"/>
            </a:rPr>
            <a:t>115.4</a:t>
          </a:r>
          <a:r>
            <a:rPr kumimoji="1" lang="ja-JP" altLang="en-US" sz="1100">
              <a:latin typeface="ＭＳ Ｐゴシック" panose="020B0600070205080204" pitchFamily="50" charset="-128"/>
              <a:ea typeface="ＭＳ Ｐゴシック" panose="020B0600070205080204" pitchFamily="50" charset="-128"/>
            </a:rPr>
            <a:t>ポイントの減少が見られ、大幅な改善となった。これは、地方債発行額の抑制による地方債現在高の減少によるものである。主に、今後も地方債発行の抑制や事務事業の見直しを継続するとともに、基金等の訂正な確保に努めていく。</a:t>
          </a:r>
          <a:endParaRPr kumimoji="1" lang="en-US" altLang="ja-JP" sz="1100">
            <a:latin typeface="ＭＳ Ｐゴシック" panose="020B0600070205080204" pitchFamily="50" charset="-128"/>
            <a:ea typeface="ＭＳ Ｐゴシック" panose="020B0600070205080204" pitchFamily="50" charset="-128"/>
          </a:endParaRPr>
        </a:p>
        <a:p>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6" name="テキスト ボックス 115">
          <a:extLst>
            <a:ext uri="{FF2B5EF4-FFF2-40B4-BE49-F238E27FC236}">
              <a16:creationId xmlns:a16="http://schemas.microsoft.com/office/drawing/2014/main" id="{EB55F1B7-E0AF-4F1B-962B-D2D4D759CF9E}"/>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7" name="直線コネクタ 116">
          <a:extLst>
            <a:ext uri="{FF2B5EF4-FFF2-40B4-BE49-F238E27FC236}">
              <a16:creationId xmlns:a16="http://schemas.microsoft.com/office/drawing/2014/main" id="{72901E87-B82B-4747-9770-A8E64BF62A24}"/>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8" name="テキスト ボックス 117">
          <a:extLst>
            <a:ext uri="{FF2B5EF4-FFF2-40B4-BE49-F238E27FC236}">
              <a16:creationId xmlns:a16="http://schemas.microsoft.com/office/drawing/2014/main" id="{B02D7DCB-06C6-4BF2-9B62-1239920476D4}"/>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9" name="直線コネクタ 118">
          <a:extLst>
            <a:ext uri="{FF2B5EF4-FFF2-40B4-BE49-F238E27FC236}">
              <a16:creationId xmlns:a16="http://schemas.microsoft.com/office/drawing/2014/main" id="{9557DB93-9FCA-4B3E-9F4B-CFED7083F85C}"/>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0" name="テキスト ボックス 119">
          <a:extLst>
            <a:ext uri="{FF2B5EF4-FFF2-40B4-BE49-F238E27FC236}">
              <a16:creationId xmlns:a16="http://schemas.microsoft.com/office/drawing/2014/main" id="{CCAA98EB-5AA0-4439-A59E-15EA6541BDDE}"/>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1" name="直線コネクタ 120">
          <a:extLst>
            <a:ext uri="{FF2B5EF4-FFF2-40B4-BE49-F238E27FC236}">
              <a16:creationId xmlns:a16="http://schemas.microsoft.com/office/drawing/2014/main" id="{A4EF0ABB-84D5-42DE-82C9-1436AD0CE3FE}"/>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2" name="テキスト ボックス 121">
          <a:extLst>
            <a:ext uri="{FF2B5EF4-FFF2-40B4-BE49-F238E27FC236}">
              <a16:creationId xmlns:a16="http://schemas.microsoft.com/office/drawing/2014/main" id="{155623F6-F0E1-4C8E-B6EF-1067C46DEC42}"/>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3" name="直線コネクタ 122">
          <a:extLst>
            <a:ext uri="{FF2B5EF4-FFF2-40B4-BE49-F238E27FC236}">
              <a16:creationId xmlns:a16="http://schemas.microsoft.com/office/drawing/2014/main" id="{E9BE24EC-A45C-4AE5-AC5C-575A87FA5C9C}"/>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4" name="テキスト ボックス 123">
          <a:extLst>
            <a:ext uri="{FF2B5EF4-FFF2-40B4-BE49-F238E27FC236}">
              <a16:creationId xmlns:a16="http://schemas.microsoft.com/office/drawing/2014/main" id="{6AFC0BB1-AD9C-4B05-92A1-1928A687C54A}"/>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5" name="直線コネクタ 124">
          <a:extLst>
            <a:ext uri="{FF2B5EF4-FFF2-40B4-BE49-F238E27FC236}">
              <a16:creationId xmlns:a16="http://schemas.microsoft.com/office/drawing/2014/main" id="{419332B8-F966-4FE9-8F6E-EF80533E7F49}"/>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6" name="テキスト ボックス 125">
          <a:extLst>
            <a:ext uri="{FF2B5EF4-FFF2-40B4-BE49-F238E27FC236}">
              <a16:creationId xmlns:a16="http://schemas.microsoft.com/office/drawing/2014/main" id="{1BBD43B3-30E3-4FC4-9E15-EDEE980A8112}"/>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7" name="直線コネクタ 126">
          <a:extLst>
            <a:ext uri="{FF2B5EF4-FFF2-40B4-BE49-F238E27FC236}">
              <a16:creationId xmlns:a16="http://schemas.microsoft.com/office/drawing/2014/main" id="{9482325A-BCBF-4198-85D0-CF4FAA3E89C6}"/>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8" name="テキスト ボックス 127">
          <a:extLst>
            <a:ext uri="{FF2B5EF4-FFF2-40B4-BE49-F238E27FC236}">
              <a16:creationId xmlns:a16="http://schemas.microsoft.com/office/drawing/2014/main" id="{86468856-FC57-4138-85D3-BF48D30C804E}"/>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33D31258-5248-476A-9A14-8198F669F6D5}"/>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1F61442D-76C6-4E5A-87D1-028B40FE2574}"/>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116713</xdr:rowOff>
    </xdr:from>
    <xdr:to>
      <xdr:col>76</xdr:col>
      <xdr:colOff>21589</xdr:colOff>
      <xdr:row>34</xdr:row>
      <xdr:rowOff>126393</xdr:rowOff>
    </xdr:to>
    <xdr:cxnSp macro="">
      <xdr:nvCxnSpPr>
        <xdr:cNvPr id="131" name="直線コネクタ 130">
          <a:extLst>
            <a:ext uri="{FF2B5EF4-FFF2-40B4-BE49-F238E27FC236}">
              <a16:creationId xmlns:a16="http://schemas.microsoft.com/office/drawing/2014/main" id="{CD34E685-CAC0-41D8-BF64-222666896745}"/>
            </a:ext>
          </a:extLst>
        </xdr:cNvPr>
        <xdr:cNvCxnSpPr/>
      </xdr:nvCxnSpPr>
      <xdr:spPr>
        <a:xfrm flipV="1">
          <a:off x="14793595" y="5345938"/>
          <a:ext cx="1269" cy="1381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130220</xdr:rowOff>
    </xdr:from>
    <xdr:ext cx="560923" cy="259045"/>
    <xdr:sp macro="" textlink="">
      <xdr:nvSpPr>
        <xdr:cNvPr id="132" name="債務償還比率最小値テキスト">
          <a:extLst>
            <a:ext uri="{FF2B5EF4-FFF2-40B4-BE49-F238E27FC236}">
              <a16:creationId xmlns:a16="http://schemas.microsoft.com/office/drawing/2014/main" id="{73E9313F-65E3-4BD9-A632-068E5E2E402B}"/>
            </a:ext>
          </a:extLst>
        </xdr:cNvPr>
        <xdr:cNvSpPr txBox="1"/>
      </xdr:nvSpPr>
      <xdr:spPr>
        <a:xfrm>
          <a:off x="14846300" y="673104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126393</xdr:rowOff>
    </xdr:from>
    <xdr:to>
      <xdr:col>76</xdr:col>
      <xdr:colOff>111125</xdr:colOff>
      <xdr:row>34</xdr:row>
      <xdr:rowOff>126393</xdr:rowOff>
    </xdr:to>
    <xdr:cxnSp macro="">
      <xdr:nvCxnSpPr>
        <xdr:cNvPr id="133" name="直線コネクタ 132">
          <a:extLst>
            <a:ext uri="{FF2B5EF4-FFF2-40B4-BE49-F238E27FC236}">
              <a16:creationId xmlns:a16="http://schemas.microsoft.com/office/drawing/2014/main" id="{AABF4692-8E21-4C0F-A6A0-F6AE9398E8C0}"/>
            </a:ext>
          </a:extLst>
        </xdr:cNvPr>
        <xdr:cNvCxnSpPr/>
      </xdr:nvCxnSpPr>
      <xdr:spPr>
        <a:xfrm>
          <a:off x="14706600" y="6727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63390</xdr:rowOff>
    </xdr:from>
    <xdr:ext cx="405111" cy="259045"/>
    <xdr:sp macro="" textlink="">
      <xdr:nvSpPr>
        <xdr:cNvPr id="134" name="債務償還比率最大値テキスト">
          <a:extLst>
            <a:ext uri="{FF2B5EF4-FFF2-40B4-BE49-F238E27FC236}">
              <a16:creationId xmlns:a16="http://schemas.microsoft.com/office/drawing/2014/main" id="{9DF19B64-7944-410B-B8A9-76176AC3AA12}"/>
            </a:ext>
          </a:extLst>
        </xdr:cNvPr>
        <xdr:cNvSpPr txBox="1"/>
      </xdr:nvSpPr>
      <xdr:spPr>
        <a:xfrm>
          <a:off x="14846300" y="5121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116713</xdr:rowOff>
    </xdr:from>
    <xdr:to>
      <xdr:col>76</xdr:col>
      <xdr:colOff>111125</xdr:colOff>
      <xdr:row>26</xdr:row>
      <xdr:rowOff>116713</xdr:rowOff>
    </xdr:to>
    <xdr:cxnSp macro="">
      <xdr:nvCxnSpPr>
        <xdr:cNvPr id="135" name="直線コネクタ 134">
          <a:extLst>
            <a:ext uri="{FF2B5EF4-FFF2-40B4-BE49-F238E27FC236}">
              <a16:creationId xmlns:a16="http://schemas.microsoft.com/office/drawing/2014/main" id="{5B5F1232-9315-48A2-9FBE-1674EA3F188D}"/>
            </a:ext>
          </a:extLst>
        </xdr:cNvPr>
        <xdr:cNvCxnSpPr/>
      </xdr:nvCxnSpPr>
      <xdr:spPr>
        <a:xfrm>
          <a:off x="14706600" y="5345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118727</xdr:rowOff>
    </xdr:from>
    <xdr:ext cx="469744" cy="259045"/>
    <xdr:sp macro="" textlink="">
      <xdr:nvSpPr>
        <xdr:cNvPr id="136" name="債務償還比率平均値テキスト">
          <a:extLst>
            <a:ext uri="{FF2B5EF4-FFF2-40B4-BE49-F238E27FC236}">
              <a16:creationId xmlns:a16="http://schemas.microsoft.com/office/drawing/2014/main" id="{864113DE-488E-4DDA-B872-789352E24F3C}"/>
            </a:ext>
          </a:extLst>
        </xdr:cNvPr>
        <xdr:cNvSpPr txBox="1"/>
      </xdr:nvSpPr>
      <xdr:spPr>
        <a:xfrm>
          <a:off x="14846300" y="56908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140300</xdr:rowOff>
    </xdr:from>
    <xdr:to>
      <xdr:col>76</xdr:col>
      <xdr:colOff>73025</xdr:colOff>
      <xdr:row>29</xdr:row>
      <xdr:rowOff>70450</xdr:rowOff>
    </xdr:to>
    <xdr:sp macro="" textlink="">
      <xdr:nvSpPr>
        <xdr:cNvPr id="137" name="フローチャート: 判断 136">
          <a:extLst>
            <a:ext uri="{FF2B5EF4-FFF2-40B4-BE49-F238E27FC236}">
              <a16:creationId xmlns:a16="http://schemas.microsoft.com/office/drawing/2014/main" id="{CAC6E030-F1E8-45C8-9C8E-DBB563EB1A49}"/>
            </a:ext>
          </a:extLst>
        </xdr:cNvPr>
        <xdr:cNvSpPr/>
      </xdr:nvSpPr>
      <xdr:spPr>
        <a:xfrm>
          <a:off x="14744700" y="5712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140420</xdr:rowOff>
    </xdr:from>
    <xdr:to>
      <xdr:col>72</xdr:col>
      <xdr:colOff>123825</xdr:colOff>
      <xdr:row>29</xdr:row>
      <xdr:rowOff>70570</xdr:rowOff>
    </xdr:to>
    <xdr:sp macro="" textlink="">
      <xdr:nvSpPr>
        <xdr:cNvPr id="138" name="フローチャート: 判断 137">
          <a:extLst>
            <a:ext uri="{FF2B5EF4-FFF2-40B4-BE49-F238E27FC236}">
              <a16:creationId xmlns:a16="http://schemas.microsoft.com/office/drawing/2014/main" id="{B625317E-9208-4F5A-83EF-E4201FBCCEE9}"/>
            </a:ext>
          </a:extLst>
        </xdr:cNvPr>
        <xdr:cNvSpPr/>
      </xdr:nvSpPr>
      <xdr:spPr>
        <a:xfrm>
          <a:off x="14033500" y="5712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170286</xdr:rowOff>
    </xdr:from>
    <xdr:to>
      <xdr:col>68</xdr:col>
      <xdr:colOff>123825</xdr:colOff>
      <xdr:row>29</xdr:row>
      <xdr:rowOff>100436</xdr:rowOff>
    </xdr:to>
    <xdr:sp macro="" textlink="">
      <xdr:nvSpPr>
        <xdr:cNvPr id="139" name="フローチャート: 判断 138">
          <a:extLst>
            <a:ext uri="{FF2B5EF4-FFF2-40B4-BE49-F238E27FC236}">
              <a16:creationId xmlns:a16="http://schemas.microsoft.com/office/drawing/2014/main" id="{EF92001A-D576-419C-8383-7D8871B0D6CE}"/>
            </a:ext>
          </a:extLst>
        </xdr:cNvPr>
        <xdr:cNvSpPr/>
      </xdr:nvSpPr>
      <xdr:spPr>
        <a:xfrm>
          <a:off x="13271500" y="5742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158891</xdr:rowOff>
    </xdr:from>
    <xdr:to>
      <xdr:col>64</xdr:col>
      <xdr:colOff>123825</xdr:colOff>
      <xdr:row>29</xdr:row>
      <xdr:rowOff>89041</xdr:rowOff>
    </xdr:to>
    <xdr:sp macro="" textlink="">
      <xdr:nvSpPr>
        <xdr:cNvPr id="140" name="フローチャート: 判断 139">
          <a:extLst>
            <a:ext uri="{FF2B5EF4-FFF2-40B4-BE49-F238E27FC236}">
              <a16:creationId xmlns:a16="http://schemas.microsoft.com/office/drawing/2014/main" id="{FC70645B-2B80-4F9C-9108-30559C723C51}"/>
            </a:ext>
          </a:extLst>
        </xdr:cNvPr>
        <xdr:cNvSpPr/>
      </xdr:nvSpPr>
      <xdr:spPr>
        <a:xfrm>
          <a:off x="12509500" y="5731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113862</xdr:rowOff>
    </xdr:from>
    <xdr:to>
      <xdr:col>60</xdr:col>
      <xdr:colOff>123825</xdr:colOff>
      <xdr:row>30</xdr:row>
      <xdr:rowOff>44012</xdr:rowOff>
    </xdr:to>
    <xdr:sp macro="" textlink="">
      <xdr:nvSpPr>
        <xdr:cNvPr id="141" name="フローチャート: 判断 140">
          <a:extLst>
            <a:ext uri="{FF2B5EF4-FFF2-40B4-BE49-F238E27FC236}">
              <a16:creationId xmlns:a16="http://schemas.microsoft.com/office/drawing/2014/main" id="{88595298-65AB-4E3A-9F5E-B15DD43B15FD}"/>
            </a:ext>
          </a:extLst>
        </xdr:cNvPr>
        <xdr:cNvSpPr/>
      </xdr:nvSpPr>
      <xdr:spPr>
        <a:xfrm>
          <a:off x="11747500" y="585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4B1C5359-7EBC-41E0-8C8A-ACF3F9861E5F}"/>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0EE68BC2-AEED-4D77-8D69-4B995EFC04B7}"/>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F67320E5-B2AF-406F-88FC-A32C64DC6B66}"/>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14E67C33-8190-4ED8-981E-8859E844C755}"/>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87B5BAA9-8492-4BDC-8510-9250BCD1C1F2}"/>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59697</xdr:rowOff>
    </xdr:from>
    <xdr:to>
      <xdr:col>76</xdr:col>
      <xdr:colOff>73025</xdr:colOff>
      <xdr:row>28</xdr:row>
      <xdr:rowOff>161297</xdr:rowOff>
    </xdr:to>
    <xdr:sp macro="" textlink="">
      <xdr:nvSpPr>
        <xdr:cNvPr id="147" name="楕円 146">
          <a:extLst>
            <a:ext uri="{FF2B5EF4-FFF2-40B4-BE49-F238E27FC236}">
              <a16:creationId xmlns:a16="http://schemas.microsoft.com/office/drawing/2014/main" id="{BEC82612-1131-4F57-9D78-66337E7AAB02}"/>
            </a:ext>
          </a:extLst>
        </xdr:cNvPr>
        <xdr:cNvSpPr/>
      </xdr:nvSpPr>
      <xdr:spPr>
        <a:xfrm>
          <a:off x="14744700" y="5631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82574</xdr:rowOff>
    </xdr:from>
    <xdr:ext cx="469744" cy="259045"/>
    <xdr:sp macro="" textlink="">
      <xdr:nvSpPr>
        <xdr:cNvPr id="148" name="債務償還比率該当値テキスト">
          <a:extLst>
            <a:ext uri="{FF2B5EF4-FFF2-40B4-BE49-F238E27FC236}">
              <a16:creationId xmlns:a16="http://schemas.microsoft.com/office/drawing/2014/main" id="{BD0ED7AF-9D9F-44EA-8136-CC00E55576FC}"/>
            </a:ext>
          </a:extLst>
        </xdr:cNvPr>
        <xdr:cNvSpPr txBox="1"/>
      </xdr:nvSpPr>
      <xdr:spPr>
        <a:xfrm>
          <a:off x="14846300" y="5483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26663</xdr:rowOff>
    </xdr:from>
    <xdr:to>
      <xdr:col>72</xdr:col>
      <xdr:colOff>123825</xdr:colOff>
      <xdr:row>29</xdr:row>
      <xdr:rowOff>128263</xdr:rowOff>
    </xdr:to>
    <xdr:sp macro="" textlink="">
      <xdr:nvSpPr>
        <xdr:cNvPr id="149" name="楕円 148">
          <a:extLst>
            <a:ext uri="{FF2B5EF4-FFF2-40B4-BE49-F238E27FC236}">
              <a16:creationId xmlns:a16="http://schemas.microsoft.com/office/drawing/2014/main" id="{32AF8816-6257-43CB-85D5-6A6BFD60A319}"/>
            </a:ext>
          </a:extLst>
        </xdr:cNvPr>
        <xdr:cNvSpPr/>
      </xdr:nvSpPr>
      <xdr:spPr>
        <a:xfrm>
          <a:off x="14033500" y="5770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110497</xdr:rowOff>
    </xdr:from>
    <xdr:to>
      <xdr:col>76</xdr:col>
      <xdr:colOff>22225</xdr:colOff>
      <xdr:row>29</xdr:row>
      <xdr:rowOff>77463</xdr:rowOff>
    </xdr:to>
    <xdr:cxnSp macro="">
      <xdr:nvCxnSpPr>
        <xdr:cNvPr id="150" name="直線コネクタ 149">
          <a:extLst>
            <a:ext uri="{FF2B5EF4-FFF2-40B4-BE49-F238E27FC236}">
              <a16:creationId xmlns:a16="http://schemas.microsoft.com/office/drawing/2014/main" id="{A50DD750-5F40-4D82-BF33-B1F9DA6E54D6}"/>
            </a:ext>
          </a:extLst>
        </xdr:cNvPr>
        <xdr:cNvCxnSpPr/>
      </xdr:nvCxnSpPr>
      <xdr:spPr>
        <a:xfrm flipV="1">
          <a:off x="14084300" y="5682622"/>
          <a:ext cx="711200" cy="138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98989</xdr:rowOff>
    </xdr:from>
    <xdr:to>
      <xdr:col>68</xdr:col>
      <xdr:colOff>123825</xdr:colOff>
      <xdr:row>30</xdr:row>
      <xdr:rowOff>29139</xdr:rowOff>
    </xdr:to>
    <xdr:sp macro="" textlink="">
      <xdr:nvSpPr>
        <xdr:cNvPr id="151" name="楕円 150">
          <a:extLst>
            <a:ext uri="{FF2B5EF4-FFF2-40B4-BE49-F238E27FC236}">
              <a16:creationId xmlns:a16="http://schemas.microsoft.com/office/drawing/2014/main" id="{7C3412CC-084B-4B89-8F39-3E5BC6A4B01C}"/>
            </a:ext>
          </a:extLst>
        </xdr:cNvPr>
        <xdr:cNvSpPr/>
      </xdr:nvSpPr>
      <xdr:spPr>
        <a:xfrm>
          <a:off x="13271500" y="5842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77463</xdr:rowOff>
    </xdr:from>
    <xdr:to>
      <xdr:col>72</xdr:col>
      <xdr:colOff>73025</xdr:colOff>
      <xdr:row>29</xdr:row>
      <xdr:rowOff>149789</xdr:rowOff>
    </xdr:to>
    <xdr:cxnSp macro="">
      <xdr:nvCxnSpPr>
        <xdr:cNvPr id="152" name="直線コネクタ 151">
          <a:extLst>
            <a:ext uri="{FF2B5EF4-FFF2-40B4-BE49-F238E27FC236}">
              <a16:creationId xmlns:a16="http://schemas.microsoft.com/office/drawing/2014/main" id="{6D6C482D-E3DF-42D6-A818-69724D8593BD}"/>
            </a:ext>
          </a:extLst>
        </xdr:cNvPr>
        <xdr:cNvCxnSpPr/>
      </xdr:nvCxnSpPr>
      <xdr:spPr>
        <a:xfrm flipV="1">
          <a:off x="13322300" y="5821038"/>
          <a:ext cx="762000" cy="72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54850</xdr:rowOff>
    </xdr:from>
    <xdr:to>
      <xdr:col>64</xdr:col>
      <xdr:colOff>123825</xdr:colOff>
      <xdr:row>29</xdr:row>
      <xdr:rowOff>156450</xdr:rowOff>
    </xdr:to>
    <xdr:sp macro="" textlink="">
      <xdr:nvSpPr>
        <xdr:cNvPr id="153" name="楕円 152">
          <a:extLst>
            <a:ext uri="{FF2B5EF4-FFF2-40B4-BE49-F238E27FC236}">
              <a16:creationId xmlns:a16="http://schemas.microsoft.com/office/drawing/2014/main" id="{74977789-2399-46A7-8F35-AD9C45DF76A1}"/>
            </a:ext>
          </a:extLst>
        </xdr:cNvPr>
        <xdr:cNvSpPr/>
      </xdr:nvSpPr>
      <xdr:spPr>
        <a:xfrm>
          <a:off x="12509500" y="5798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105650</xdr:rowOff>
    </xdr:from>
    <xdr:to>
      <xdr:col>68</xdr:col>
      <xdr:colOff>73025</xdr:colOff>
      <xdr:row>29</xdr:row>
      <xdr:rowOff>149789</xdr:rowOff>
    </xdr:to>
    <xdr:cxnSp macro="">
      <xdr:nvCxnSpPr>
        <xdr:cNvPr id="154" name="直線コネクタ 153">
          <a:extLst>
            <a:ext uri="{FF2B5EF4-FFF2-40B4-BE49-F238E27FC236}">
              <a16:creationId xmlns:a16="http://schemas.microsoft.com/office/drawing/2014/main" id="{E6C78111-504C-4739-9D06-F3D461D4D653}"/>
            </a:ext>
          </a:extLst>
        </xdr:cNvPr>
        <xdr:cNvCxnSpPr/>
      </xdr:nvCxnSpPr>
      <xdr:spPr>
        <a:xfrm>
          <a:off x="12560300" y="5849225"/>
          <a:ext cx="762000" cy="44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110095</xdr:rowOff>
    </xdr:from>
    <xdr:to>
      <xdr:col>60</xdr:col>
      <xdr:colOff>123825</xdr:colOff>
      <xdr:row>31</xdr:row>
      <xdr:rowOff>40245</xdr:rowOff>
    </xdr:to>
    <xdr:sp macro="" textlink="">
      <xdr:nvSpPr>
        <xdr:cNvPr id="155" name="楕円 154">
          <a:extLst>
            <a:ext uri="{FF2B5EF4-FFF2-40B4-BE49-F238E27FC236}">
              <a16:creationId xmlns:a16="http://schemas.microsoft.com/office/drawing/2014/main" id="{A056A89F-C986-4625-8834-0E3E15F9A854}"/>
            </a:ext>
          </a:extLst>
        </xdr:cNvPr>
        <xdr:cNvSpPr/>
      </xdr:nvSpPr>
      <xdr:spPr>
        <a:xfrm>
          <a:off x="11747500" y="602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105650</xdr:rowOff>
    </xdr:from>
    <xdr:to>
      <xdr:col>64</xdr:col>
      <xdr:colOff>73025</xdr:colOff>
      <xdr:row>30</xdr:row>
      <xdr:rowOff>160895</xdr:rowOff>
    </xdr:to>
    <xdr:cxnSp macro="">
      <xdr:nvCxnSpPr>
        <xdr:cNvPr id="156" name="直線コネクタ 155">
          <a:extLst>
            <a:ext uri="{FF2B5EF4-FFF2-40B4-BE49-F238E27FC236}">
              <a16:creationId xmlns:a16="http://schemas.microsoft.com/office/drawing/2014/main" id="{F6D4ACC2-E8C9-4417-A551-6FC4801D174D}"/>
            </a:ext>
          </a:extLst>
        </xdr:cNvPr>
        <xdr:cNvCxnSpPr/>
      </xdr:nvCxnSpPr>
      <xdr:spPr>
        <a:xfrm flipV="1">
          <a:off x="11798300" y="5849225"/>
          <a:ext cx="762000" cy="226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87097</xdr:rowOff>
    </xdr:from>
    <xdr:ext cx="469744" cy="259045"/>
    <xdr:sp macro="" textlink="">
      <xdr:nvSpPr>
        <xdr:cNvPr id="157" name="n_1aveValue債務償還比率">
          <a:extLst>
            <a:ext uri="{FF2B5EF4-FFF2-40B4-BE49-F238E27FC236}">
              <a16:creationId xmlns:a16="http://schemas.microsoft.com/office/drawing/2014/main" id="{E01EF70E-B7A6-4134-A153-C084869DD0F7}"/>
            </a:ext>
          </a:extLst>
        </xdr:cNvPr>
        <xdr:cNvSpPr txBox="1"/>
      </xdr:nvSpPr>
      <xdr:spPr>
        <a:xfrm>
          <a:off x="13836727" y="5487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116963</xdr:rowOff>
    </xdr:from>
    <xdr:ext cx="469744" cy="259045"/>
    <xdr:sp macro="" textlink="">
      <xdr:nvSpPr>
        <xdr:cNvPr id="158" name="n_2aveValue債務償還比率">
          <a:extLst>
            <a:ext uri="{FF2B5EF4-FFF2-40B4-BE49-F238E27FC236}">
              <a16:creationId xmlns:a16="http://schemas.microsoft.com/office/drawing/2014/main" id="{9C8A62AF-045B-4811-B63B-A7E9D6297550}"/>
            </a:ext>
          </a:extLst>
        </xdr:cNvPr>
        <xdr:cNvSpPr txBox="1"/>
      </xdr:nvSpPr>
      <xdr:spPr>
        <a:xfrm>
          <a:off x="13087427" y="5517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105568</xdr:rowOff>
    </xdr:from>
    <xdr:ext cx="469744" cy="259045"/>
    <xdr:sp macro="" textlink="">
      <xdr:nvSpPr>
        <xdr:cNvPr id="159" name="n_3aveValue債務償還比率">
          <a:extLst>
            <a:ext uri="{FF2B5EF4-FFF2-40B4-BE49-F238E27FC236}">
              <a16:creationId xmlns:a16="http://schemas.microsoft.com/office/drawing/2014/main" id="{7198B566-7D44-4EAB-B331-6219C3733C94}"/>
            </a:ext>
          </a:extLst>
        </xdr:cNvPr>
        <xdr:cNvSpPr txBox="1"/>
      </xdr:nvSpPr>
      <xdr:spPr>
        <a:xfrm>
          <a:off x="12325427" y="5506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60539</xdr:rowOff>
    </xdr:from>
    <xdr:ext cx="469744" cy="259045"/>
    <xdr:sp macro="" textlink="">
      <xdr:nvSpPr>
        <xdr:cNvPr id="160" name="n_4aveValue債務償還比率">
          <a:extLst>
            <a:ext uri="{FF2B5EF4-FFF2-40B4-BE49-F238E27FC236}">
              <a16:creationId xmlns:a16="http://schemas.microsoft.com/office/drawing/2014/main" id="{B069F03D-F2D2-432D-9E3F-D61E9E28DDE0}"/>
            </a:ext>
          </a:extLst>
        </xdr:cNvPr>
        <xdr:cNvSpPr txBox="1"/>
      </xdr:nvSpPr>
      <xdr:spPr>
        <a:xfrm>
          <a:off x="11563427" y="5632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119390</xdr:rowOff>
    </xdr:from>
    <xdr:ext cx="469744" cy="259045"/>
    <xdr:sp macro="" textlink="">
      <xdr:nvSpPr>
        <xdr:cNvPr id="161" name="n_1mainValue債務償還比率">
          <a:extLst>
            <a:ext uri="{FF2B5EF4-FFF2-40B4-BE49-F238E27FC236}">
              <a16:creationId xmlns:a16="http://schemas.microsoft.com/office/drawing/2014/main" id="{D30A9CA8-B204-4500-A624-328C73D9571A}"/>
            </a:ext>
          </a:extLst>
        </xdr:cNvPr>
        <xdr:cNvSpPr txBox="1"/>
      </xdr:nvSpPr>
      <xdr:spPr>
        <a:xfrm>
          <a:off x="13836727" y="5862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20266</xdr:rowOff>
    </xdr:from>
    <xdr:ext cx="469744" cy="259045"/>
    <xdr:sp macro="" textlink="">
      <xdr:nvSpPr>
        <xdr:cNvPr id="162" name="n_2mainValue債務償還比率">
          <a:extLst>
            <a:ext uri="{FF2B5EF4-FFF2-40B4-BE49-F238E27FC236}">
              <a16:creationId xmlns:a16="http://schemas.microsoft.com/office/drawing/2014/main" id="{F0155702-7A4F-4B80-9D40-A63C92694B1F}"/>
            </a:ext>
          </a:extLst>
        </xdr:cNvPr>
        <xdr:cNvSpPr txBox="1"/>
      </xdr:nvSpPr>
      <xdr:spPr>
        <a:xfrm>
          <a:off x="13087427" y="5935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147577</xdr:rowOff>
    </xdr:from>
    <xdr:ext cx="469744" cy="259045"/>
    <xdr:sp macro="" textlink="">
      <xdr:nvSpPr>
        <xdr:cNvPr id="163" name="n_3mainValue債務償還比率">
          <a:extLst>
            <a:ext uri="{FF2B5EF4-FFF2-40B4-BE49-F238E27FC236}">
              <a16:creationId xmlns:a16="http://schemas.microsoft.com/office/drawing/2014/main" id="{3B68E9FA-C57D-4632-AB6E-AA4437E961EE}"/>
            </a:ext>
          </a:extLst>
        </xdr:cNvPr>
        <xdr:cNvSpPr txBox="1"/>
      </xdr:nvSpPr>
      <xdr:spPr>
        <a:xfrm>
          <a:off x="12325427" y="5891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31372</xdr:rowOff>
    </xdr:from>
    <xdr:ext cx="469744" cy="259045"/>
    <xdr:sp macro="" textlink="">
      <xdr:nvSpPr>
        <xdr:cNvPr id="164" name="n_4mainValue債務償還比率">
          <a:extLst>
            <a:ext uri="{FF2B5EF4-FFF2-40B4-BE49-F238E27FC236}">
              <a16:creationId xmlns:a16="http://schemas.microsoft.com/office/drawing/2014/main" id="{90DD71D7-D186-4BC8-AFBB-130B2BB0555D}"/>
            </a:ext>
          </a:extLst>
        </xdr:cNvPr>
        <xdr:cNvSpPr txBox="1"/>
      </xdr:nvSpPr>
      <xdr:spPr>
        <a:xfrm>
          <a:off x="11563427" y="6117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9641FFA3-FCA6-42EA-834F-F0F4521F05E8}"/>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77E60059-1BA0-4C8B-B131-384E7D2F62D2}"/>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4E8CB244-2425-490C-A764-3962D2DA5A8A}"/>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B23BCDB1-7C9E-44FA-80C6-2B5ADB716E01}"/>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E49AFD79-71DB-4FA9-8F00-7AFECB93FDB8}"/>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87660BB0-DE6C-4757-931F-94516ACA51DD}"/>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6716FBC-FBB9-4A88-BDB0-164E97C663D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944AB91-4B73-442E-BAAB-67A3E40ADF8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66E5699-9845-4069-973C-7881ACDB83ED}"/>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A8631F5-BA08-4224-9C28-C82F8D4AD22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栃木県那須町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4C993B1-38D9-465D-8F14-E270ACDDC718}"/>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E0B978F-4920-4E65-873E-66F688D1CD0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D63F495-262C-4F21-AFAA-0CDCB2E8F912}"/>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8BE20EB-324D-4440-82D8-55A4B888B03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DBD29E7-B9B1-40C3-9C53-618C9FBFF76C}"/>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CE909B4-F768-45AF-B57B-50CA4A5D2BAD}"/>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23,697
23,120
372.34
16,737,378
15,530,510
1,147,063
8,169,071
9,884,711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1B80B6B-9DB3-406F-86F9-DE6348B2506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FAE554C-6154-47AE-85AD-CC14FC449D7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1956B2C-36D8-495A-9217-CF1AF9BA9B3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DBDAD75-F42C-465B-BB59-97C5002A8C77}"/>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CA04CDD-90D8-4C52-A899-EBCB37F8E2E2}"/>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87CFB7BE-5CF2-43CE-85D3-1AB9C004592F}"/>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F3C421B-11BF-44E5-842F-F3A22D9DE47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A27EDA3-A453-4942-AD64-B5C7EDE250D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6E8A5D2-384D-4816-996B-44DDF7A217C9}"/>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A51875-F15B-4674-ACCC-6CCC041D313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8D42BEA-9D03-4F2C-8DFA-B60BE2B8DCE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3A26544-A404-45A9-9A1C-D48EBCB6B95C}"/>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38A07E5-FEF5-4EC9-B31E-DDF15984582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D07488C-1901-4B0A-A871-A0616F9BA61E}"/>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1223170-E58C-48C8-970B-2F681C5610C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D171EAC-CBA9-4066-B679-1A5192157BA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3946317-F01E-426E-808B-BB6801D1644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78FDA7B-3FF3-4178-B67B-73ED89A3F15A}"/>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3509547-35EB-4DE3-AD32-8F78A71A54A4}"/>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8BF7F52-1122-4E8F-9D6C-5A38C1C63EF5}"/>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64CB991-EAFD-4D40-8DA7-764CC6700EF6}"/>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A2139F7-DA92-4F4A-81AB-A09217904FDB}"/>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F52173E-F2D1-4348-B061-A3265B46BDAA}"/>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E856B48-D25B-4C9F-8D88-01B03EE57B9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442DD9E-1E2C-4E2C-8139-CC418B7177B5}"/>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B105800-A255-425A-89BA-94D9E6ADA60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B85BB31-E8D4-4242-A3FD-474E99FADC5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DB40044-A36A-457B-A87E-104073102512}"/>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DBE312A-1426-45FD-B719-E8180DF48F5A}"/>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5536BBC-1D3B-466C-BCAB-BA43EF7B8C29}"/>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61620AD-2F88-4755-91B5-051FDDCD28EC}"/>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4DA2A8D-CEBE-4223-82E1-2C8363ABFE0F}"/>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9F0A81C2-E7AF-4B66-8ED5-0A308CDB42F2}"/>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121755</xdr:rowOff>
    </xdr:from>
    <xdr:ext cx="403059" cy="259045"/>
    <xdr:sp macro="" textlink="">
      <xdr:nvSpPr>
        <xdr:cNvPr id="45" name="テキスト ボックス 44">
          <a:extLst>
            <a:ext uri="{FF2B5EF4-FFF2-40B4-BE49-F238E27FC236}">
              <a16:creationId xmlns:a16="http://schemas.microsoft.com/office/drawing/2014/main" id="{6F6A9745-4FAF-43F4-9E42-A5F7DFC18DD5}"/>
            </a:ext>
          </a:extLst>
        </xdr:cNvPr>
        <xdr:cNvSpPr txBox="1"/>
      </xdr:nvSpPr>
      <xdr:spPr>
        <a:xfrm>
          <a:off x="358941" y="715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32D2B2A3-D52B-4269-BDDB-9AC0C79C1F55}"/>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6871F0F2-764A-4577-9264-042353755CC2}"/>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10D7DCF9-6AF1-4E78-BCD3-47CA046ECD0B}"/>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C7675C72-405E-4933-BB40-982E90B60E92}"/>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68F17303-0F16-4F98-AD05-68CC9BAC9FD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1AF76F78-0457-490B-A604-B23F4512C86A}"/>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538FD932-699E-4355-ADEA-F207A9E50CE4}"/>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CE5CE9F3-B3FD-4C22-9EE0-52FC72112BBB}"/>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67164D97-5CD7-445D-954E-D4AAA35F7A57}"/>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31949</xdr:rowOff>
    </xdr:from>
    <xdr:ext cx="403059" cy="259045"/>
    <xdr:sp macro="" textlink="">
      <xdr:nvSpPr>
        <xdr:cNvPr id="55" name="テキスト ボックス 54">
          <a:extLst>
            <a:ext uri="{FF2B5EF4-FFF2-40B4-BE49-F238E27FC236}">
              <a16:creationId xmlns:a16="http://schemas.microsoft.com/office/drawing/2014/main" id="{551F2E8D-2870-4D88-92B8-52AEDA18FB14}"/>
            </a:ext>
          </a:extLst>
        </xdr:cNvPr>
        <xdr:cNvSpPr txBox="1"/>
      </xdr:nvSpPr>
      <xdr:spPr>
        <a:xfrm>
          <a:off x="358941" y="551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BBBB84E9-52D7-4222-A3E9-BAE3D96EBDD9}"/>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7" name="テキスト ボックス 56">
          <a:extLst>
            <a:ext uri="{FF2B5EF4-FFF2-40B4-BE49-F238E27FC236}">
              <a16:creationId xmlns:a16="http://schemas.microsoft.com/office/drawing/2014/main" id="{885C8467-CA61-47DA-A632-A538900CA849}"/>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道路】&#10;有形固定資産減価償却率グラフ枠">
          <a:extLst>
            <a:ext uri="{FF2B5EF4-FFF2-40B4-BE49-F238E27FC236}">
              <a16:creationId xmlns:a16="http://schemas.microsoft.com/office/drawing/2014/main" id="{302E18A8-055F-4CE6-8169-089EF4DCC299}"/>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100693</xdr:rowOff>
    </xdr:from>
    <xdr:to>
      <xdr:col>24</xdr:col>
      <xdr:colOff>62865</xdr:colOff>
      <xdr:row>41</xdr:row>
      <xdr:rowOff>90896</xdr:rowOff>
    </xdr:to>
    <xdr:cxnSp macro="">
      <xdr:nvCxnSpPr>
        <xdr:cNvPr id="59" name="直線コネクタ 58">
          <a:extLst>
            <a:ext uri="{FF2B5EF4-FFF2-40B4-BE49-F238E27FC236}">
              <a16:creationId xmlns:a16="http://schemas.microsoft.com/office/drawing/2014/main" id="{1180F4E2-F28D-4FE3-9D7C-551442EBC6C5}"/>
            </a:ext>
          </a:extLst>
        </xdr:cNvPr>
        <xdr:cNvCxnSpPr/>
      </xdr:nvCxnSpPr>
      <xdr:spPr>
        <a:xfrm flipV="1">
          <a:off x="4634865" y="5758543"/>
          <a:ext cx="0" cy="13618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94723</xdr:rowOff>
    </xdr:from>
    <xdr:ext cx="405111" cy="259045"/>
    <xdr:sp macro="" textlink="">
      <xdr:nvSpPr>
        <xdr:cNvPr id="60" name="【道路】&#10;有形固定資産減価償却率最小値テキスト">
          <a:extLst>
            <a:ext uri="{FF2B5EF4-FFF2-40B4-BE49-F238E27FC236}">
              <a16:creationId xmlns:a16="http://schemas.microsoft.com/office/drawing/2014/main" id="{8454264A-1DA6-4511-B8D6-6D0D8C6BF276}"/>
            </a:ext>
          </a:extLst>
        </xdr:cNvPr>
        <xdr:cNvSpPr txBox="1"/>
      </xdr:nvSpPr>
      <xdr:spPr>
        <a:xfrm>
          <a:off x="4673600" y="7124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90896</xdr:rowOff>
    </xdr:from>
    <xdr:to>
      <xdr:col>24</xdr:col>
      <xdr:colOff>152400</xdr:colOff>
      <xdr:row>41</xdr:row>
      <xdr:rowOff>90896</xdr:rowOff>
    </xdr:to>
    <xdr:cxnSp macro="">
      <xdr:nvCxnSpPr>
        <xdr:cNvPr id="61" name="直線コネクタ 60">
          <a:extLst>
            <a:ext uri="{FF2B5EF4-FFF2-40B4-BE49-F238E27FC236}">
              <a16:creationId xmlns:a16="http://schemas.microsoft.com/office/drawing/2014/main" id="{084BDAA3-F0F9-484A-84AE-EC8633DE76A7}"/>
            </a:ext>
          </a:extLst>
        </xdr:cNvPr>
        <xdr:cNvCxnSpPr/>
      </xdr:nvCxnSpPr>
      <xdr:spPr>
        <a:xfrm>
          <a:off x="4546600" y="7120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47370</xdr:rowOff>
    </xdr:from>
    <xdr:ext cx="405111" cy="259045"/>
    <xdr:sp macro="" textlink="">
      <xdr:nvSpPr>
        <xdr:cNvPr id="62" name="【道路】&#10;有形固定資産減価償却率最大値テキスト">
          <a:extLst>
            <a:ext uri="{FF2B5EF4-FFF2-40B4-BE49-F238E27FC236}">
              <a16:creationId xmlns:a16="http://schemas.microsoft.com/office/drawing/2014/main" id="{6D9572FF-24EF-406C-AE9B-68606AFB344F}"/>
            </a:ext>
          </a:extLst>
        </xdr:cNvPr>
        <xdr:cNvSpPr txBox="1"/>
      </xdr:nvSpPr>
      <xdr:spPr>
        <a:xfrm>
          <a:off x="4673600" y="5533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100693</xdr:rowOff>
    </xdr:from>
    <xdr:to>
      <xdr:col>24</xdr:col>
      <xdr:colOff>152400</xdr:colOff>
      <xdr:row>33</xdr:row>
      <xdr:rowOff>100693</xdr:rowOff>
    </xdr:to>
    <xdr:cxnSp macro="">
      <xdr:nvCxnSpPr>
        <xdr:cNvPr id="63" name="直線コネクタ 62">
          <a:extLst>
            <a:ext uri="{FF2B5EF4-FFF2-40B4-BE49-F238E27FC236}">
              <a16:creationId xmlns:a16="http://schemas.microsoft.com/office/drawing/2014/main" id="{AB76397A-8FC4-4B9D-B76A-CA9DBAA27120}"/>
            </a:ext>
          </a:extLst>
        </xdr:cNvPr>
        <xdr:cNvCxnSpPr/>
      </xdr:nvCxnSpPr>
      <xdr:spPr>
        <a:xfrm>
          <a:off x="4546600" y="575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142983</xdr:rowOff>
    </xdr:from>
    <xdr:ext cx="405111" cy="259045"/>
    <xdr:sp macro="" textlink="">
      <xdr:nvSpPr>
        <xdr:cNvPr id="64" name="【道路】&#10;有形固定資産減価償却率平均値テキスト">
          <a:extLst>
            <a:ext uri="{FF2B5EF4-FFF2-40B4-BE49-F238E27FC236}">
              <a16:creationId xmlns:a16="http://schemas.microsoft.com/office/drawing/2014/main" id="{0D2EFE93-9162-42D0-AB73-E3294AB6D966}"/>
            </a:ext>
          </a:extLst>
        </xdr:cNvPr>
        <xdr:cNvSpPr txBox="1"/>
      </xdr:nvSpPr>
      <xdr:spPr>
        <a:xfrm>
          <a:off x="4673600" y="64866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120106</xdr:rowOff>
    </xdr:from>
    <xdr:to>
      <xdr:col>24</xdr:col>
      <xdr:colOff>114300</xdr:colOff>
      <xdr:row>39</xdr:row>
      <xdr:rowOff>50256</xdr:rowOff>
    </xdr:to>
    <xdr:sp macro="" textlink="">
      <xdr:nvSpPr>
        <xdr:cNvPr id="65" name="フローチャート: 判断 64">
          <a:extLst>
            <a:ext uri="{FF2B5EF4-FFF2-40B4-BE49-F238E27FC236}">
              <a16:creationId xmlns:a16="http://schemas.microsoft.com/office/drawing/2014/main" id="{EE7B3C5C-BB32-47FC-AFAD-99F4EEA5B3C2}"/>
            </a:ext>
          </a:extLst>
        </xdr:cNvPr>
        <xdr:cNvSpPr/>
      </xdr:nvSpPr>
      <xdr:spPr>
        <a:xfrm>
          <a:off x="4584700" y="663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28666</xdr:rowOff>
    </xdr:from>
    <xdr:to>
      <xdr:col>20</xdr:col>
      <xdr:colOff>38100</xdr:colOff>
      <xdr:row>38</xdr:row>
      <xdr:rowOff>130266</xdr:rowOff>
    </xdr:to>
    <xdr:sp macro="" textlink="">
      <xdr:nvSpPr>
        <xdr:cNvPr id="66" name="フローチャート: 判断 65">
          <a:extLst>
            <a:ext uri="{FF2B5EF4-FFF2-40B4-BE49-F238E27FC236}">
              <a16:creationId xmlns:a16="http://schemas.microsoft.com/office/drawing/2014/main" id="{B8E7EEC3-9014-4E1C-99B7-BBE6801AD2EF}"/>
            </a:ext>
          </a:extLst>
        </xdr:cNvPr>
        <xdr:cNvSpPr/>
      </xdr:nvSpPr>
      <xdr:spPr>
        <a:xfrm>
          <a:off x="3746500" y="654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131536</xdr:rowOff>
    </xdr:from>
    <xdr:to>
      <xdr:col>15</xdr:col>
      <xdr:colOff>101600</xdr:colOff>
      <xdr:row>38</xdr:row>
      <xdr:rowOff>61686</xdr:rowOff>
    </xdr:to>
    <xdr:sp macro="" textlink="">
      <xdr:nvSpPr>
        <xdr:cNvPr id="67" name="フローチャート: 判断 66">
          <a:extLst>
            <a:ext uri="{FF2B5EF4-FFF2-40B4-BE49-F238E27FC236}">
              <a16:creationId xmlns:a16="http://schemas.microsoft.com/office/drawing/2014/main" id="{90469A3E-BECD-4D36-98FE-E39E9FF5825E}"/>
            </a:ext>
          </a:extLst>
        </xdr:cNvPr>
        <xdr:cNvSpPr/>
      </xdr:nvSpPr>
      <xdr:spPr>
        <a:xfrm>
          <a:off x="28575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95613</xdr:rowOff>
    </xdr:from>
    <xdr:to>
      <xdr:col>10</xdr:col>
      <xdr:colOff>165100</xdr:colOff>
      <xdr:row>38</xdr:row>
      <xdr:rowOff>25763</xdr:rowOff>
    </xdr:to>
    <xdr:sp macro="" textlink="">
      <xdr:nvSpPr>
        <xdr:cNvPr id="68" name="フローチャート: 判断 67">
          <a:extLst>
            <a:ext uri="{FF2B5EF4-FFF2-40B4-BE49-F238E27FC236}">
              <a16:creationId xmlns:a16="http://schemas.microsoft.com/office/drawing/2014/main" id="{F2754C0B-A984-4027-B58E-09AAD280BF0A}"/>
            </a:ext>
          </a:extLst>
        </xdr:cNvPr>
        <xdr:cNvSpPr/>
      </xdr:nvSpPr>
      <xdr:spPr>
        <a:xfrm>
          <a:off x="1968500" y="643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4173</xdr:rowOff>
    </xdr:from>
    <xdr:to>
      <xdr:col>6</xdr:col>
      <xdr:colOff>38100</xdr:colOff>
      <xdr:row>37</xdr:row>
      <xdr:rowOff>105773</xdr:rowOff>
    </xdr:to>
    <xdr:sp macro="" textlink="">
      <xdr:nvSpPr>
        <xdr:cNvPr id="69" name="フローチャート: 判断 68">
          <a:extLst>
            <a:ext uri="{FF2B5EF4-FFF2-40B4-BE49-F238E27FC236}">
              <a16:creationId xmlns:a16="http://schemas.microsoft.com/office/drawing/2014/main" id="{6808928B-6440-496C-B9D6-82297D65AE34}"/>
            </a:ext>
          </a:extLst>
        </xdr:cNvPr>
        <xdr:cNvSpPr/>
      </xdr:nvSpPr>
      <xdr:spPr>
        <a:xfrm>
          <a:off x="1079500" y="634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494B976-F67F-4100-B48B-EF718C8D47D5}"/>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CDA353A-B5A9-46DA-B339-D7342A13551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E701A50-BF54-43CC-A5BC-F30D31C7F699}"/>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E75CBA04-49DA-4845-9331-82E15FF9B383}"/>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EE758254-AB77-4F7F-936E-B158AA1F9F95}"/>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17235</xdr:rowOff>
    </xdr:from>
    <xdr:to>
      <xdr:col>24</xdr:col>
      <xdr:colOff>114300</xdr:colOff>
      <xdr:row>39</xdr:row>
      <xdr:rowOff>118835</xdr:rowOff>
    </xdr:to>
    <xdr:sp macro="" textlink="">
      <xdr:nvSpPr>
        <xdr:cNvPr id="75" name="楕円 74">
          <a:extLst>
            <a:ext uri="{FF2B5EF4-FFF2-40B4-BE49-F238E27FC236}">
              <a16:creationId xmlns:a16="http://schemas.microsoft.com/office/drawing/2014/main" id="{C6EA7849-4D75-4F0B-AFA8-FBDB3C77BF16}"/>
            </a:ext>
          </a:extLst>
        </xdr:cNvPr>
        <xdr:cNvSpPr/>
      </xdr:nvSpPr>
      <xdr:spPr>
        <a:xfrm>
          <a:off x="4584700" y="670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167112</xdr:rowOff>
    </xdr:from>
    <xdr:ext cx="405111" cy="259045"/>
    <xdr:sp macro="" textlink="">
      <xdr:nvSpPr>
        <xdr:cNvPr id="76" name="【道路】&#10;有形固定資産減価償却率該当値テキスト">
          <a:extLst>
            <a:ext uri="{FF2B5EF4-FFF2-40B4-BE49-F238E27FC236}">
              <a16:creationId xmlns:a16="http://schemas.microsoft.com/office/drawing/2014/main" id="{C8D11B34-A611-46CD-BA85-B7BADA4E7BA9}"/>
            </a:ext>
          </a:extLst>
        </xdr:cNvPr>
        <xdr:cNvSpPr txBox="1"/>
      </xdr:nvSpPr>
      <xdr:spPr>
        <a:xfrm>
          <a:off x="4673600" y="6682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123372</xdr:rowOff>
    </xdr:from>
    <xdr:to>
      <xdr:col>20</xdr:col>
      <xdr:colOff>38100</xdr:colOff>
      <xdr:row>39</xdr:row>
      <xdr:rowOff>53522</xdr:rowOff>
    </xdr:to>
    <xdr:sp macro="" textlink="">
      <xdr:nvSpPr>
        <xdr:cNvPr id="77" name="楕円 76">
          <a:extLst>
            <a:ext uri="{FF2B5EF4-FFF2-40B4-BE49-F238E27FC236}">
              <a16:creationId xmlns:a16="http://schemas.microsoft.com/office/drawing/2014/main" id="{19090F39-0309-427B-841A-9519F235D9C0}"/>
            </a:ext>
          </a:extLst>
        </xdr:cNvPr>
        <xdr:cNvSpPr/>
      </xdr:nvSpPr>
      <xdr:spPr>
        <a:xfrm>
          <a:off x="3746500" y="663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2722</xdr:rowOff>
    </xdr:from>
    <xdr:to>
      <xdr:col>24</xdr:col>
      <xdr:colOff>63500</xdr:colOff>
      <xdr:row>39</xdr:row>
      <xdr:rowOff>68035</xdr:rowOff>
    </xdr:to>
    <xdr:cxnSp macro="">
      <xdr:nvCxnSpPr>
        <xdr:cNvPr id="78" name="直線コネクタ 77">
          <a:extLst>
            <a:ext uri="{FF2B5EF4-FFF2-40B4-BE49-F238E27FC236}">
              <a16:creationId xmlns:a16="http://schemas.microsoft.com/office/drawing/2014/main" id="{FB555669-BB3D-4131-87A5-8030D747BFA3}"/>
            </a:ext>
          </a:extLst>
        </xdr:cNvPr>
        <xdr:cNvCxnSpPr/>
      </xdr:nvCxnSpPr>
      <xdr:spPr>
        <a:xfrm>
          <a:off x="3797300" y="6689272"/>
          <a:ext cx="8382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61323</xdr:rowOff>
    </xdr:from>
    <xdr:to>
      <xdr:col>15</xdr:col>
      <xdr:colOff>101600</xdr:colOff>
      <xdr:row>38</xdr:row>
      <xdr:rowOff>162923</xdr:rowOff>
    </xdr:to>
    <xdr:sp macro="" textlink="">
      <xdr:nvSpPr>
        <xdr:cNvPr id="79" name="楕円 78">
          <a:extLst>
            <a:ext uri="{FF2B5EF4-FFF2-40B4-BE49-F238E27FC236}">
              <a16:creationId xmlns:a16="http://schemas.microsoft.com/office/drawing/2014/main" id="{E787D0BC-3A7B-4DBC-96D3-74D90133B9E5}"/>
            </a:ext>
          </a:extLst>
        </xdr:cNvPr>
        <xdr:cNvSpPr/>
      </xdr:nvSpPr>
      <xdr:spPr>
        <a:xfrm>
          <a:off x="2857500" y="6576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112123</xdr:rowOff>
    </xdr:from>
    <xdr:to>
      <xdr:col>19</xdr:col>
      <xdr:colOff>177800</xdr:colOff>
      <xdr:row>39</xdr:row>
      <xdr:rowOff>2722</xdr:rowOff>
    </xdr:to>
    <xdr:cxnSp macro="">
      <xdr:nvCxnSpPr>
        <xdr:cNvPr id="80" name="直線コネクタ 79">
          <a:extLst>
            <a:ext uri="{FF2B5EF4-FFF2-40B4-BE49-F238E27FC236}">
              <a16:creationId xmlns:a16="http://schemas.microsoft.com/office/drawing/2014/main" id="{73A90514-29BD-4D92-8DC5-7B32B1E50813}"/>
            </a:ext>
          </a:extLst>
        </xdr:cNvPr>
        <xdr:cNvCxnSpPr/>
      </xdr:nvCxnSpPr>
      <xdr:spPr>
        <a:xfrm>
          <a:off x="2908300" y="6627223"/>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151130</xdr:rowOff>
    </xdr:from>
    <xdr:to>
      <xdr:col>10</xdr:col>
      <xdr:colOff>165100</xdr:colOff>
      <xdr:row>38</xdr:row>
      <xdr:rowOff>81280</xdr:rowOff>
    </xdr:to>
    <xdr:sp macro="" textlink="">
      <xdr:nvSpPr>
        <xdr:cNvPr id="81" name="楕円 80">
          <a:extLst>
            <a:ext uri="{FF2B5EF4-FFF2-40B4-BE49-F238E27FC236}">
              <a16:creationId xmlns:a16="http://schemas.microsoft.com/office/drawing/2014/main" id="{0C907D69-F248-49F5-B31E-611308880C06}"/>
            </a:ext>
          </a:extLst>
        </xdr:cNvPr>
        <xdr:cNvSpPr/>
      </xdr:nvSpPr>
      <xdr:spPr>
        <a:xfrm>
          <a:off x="1968500" y="649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30480</xdr:rowOff>
    </xdr:from>
    <xdr:to>
      <xdr:col>15</xdr:col>
      <xdr:colOff>50800</xdr:colOff>
      <xdr:row>38</xdr:row>
      <xdr:rowOff>112123</xdr:rowOff>
    </xdr:to>
    <xdr:cxnSp macro="">
      <xdr:nvCxnSpPr>
        <xdr:cNvPr id="82" name="直線コネクタ 81">
          <a:extLst>
            <a:ext uri="{FF2B5EF4-FFF2-40B4-BE49-F238E27FC236}">
              <a16:creationId xmlns:a16="http://schemas.microsoft.com/office/drawing/2014/main" id="{8E7F3FFA-0D7B-4F8F-AD72-6AC4910982C7}"/>
            </a:ext>
          </a:extLst>
        </xdr:cNvPr>
        <xdr:cNvCxnSpPr/>
      </xdr:nvCxnSpPr>
      <xdr:spPr>
        <a:xfrm>
          <a:off x="2019300" y="6545580"/>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89081</xdr:rowOff>
    </xdr:from>
    <xdr:to>
      <xdr:col>6</xdr:col>
      <xdr:colOff>38100</xdr:colOff>
      <xdr:row>38</xdr:row>
      <xdr:rowOff>19231</xdr:rowOff>
    </xdr:to>
    <xdr:sp macro="" textlink="">
      <xdr:nvSpPr>
        <xdr:cNvPr id="83" name="楕円 82">
          <a:extLst>
            <a:ext uri="{FF2B5EF4-FFF2-40B4-BE49-F238E27FC236}">
              <a16:creationId xmlns:a16="http://schemas.microsoft.com/office/drawing/2014/main" id="{408A6A77-53FA-49EF-8C0B-CCFA77637A6E}"/>
            </a:ext>
          </a:extLst>
        </xdr:cNvPr>
        <xdr:cNvSpPr/>
      </xdr:nvSpPr>
      <xdr:spPr>
        <a:xfrm>
          <a:off x="1079500" y="6432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139881</xdr:rowOff>
    </xdr:from>
    <xdr:to>
      <xdr:col>10</xdr:col>
      <xdr:colOff>114300</xdr:colOff>
      <xdr:row>38</xdr:row>
      <xdr:rowOff>30480</xdr:rowOff>
    </xdr:to>
    <xdr:cxnSp macro="">
      <xdr:nvCxnSpPr>
        <xdr:cNvPr id="84" name="直線コネクタ 83">
          <a:extLst>
            <a:ext uri="{FF2B5EF4-FFF2-40B4-BE49-F238E27FC236}">
              <a16:creationId xmlns:a16="http://schemas.microsoft.com/office/drawing/2014/main" id="{C4C73A0A-F665-4100-BA4F-0943EF1F06AA}"/>
            </a:ext>
          </a:extLst>
        </xdr:cNvPr>
        <xdr:cNvCxnSpPr/>
      </xdr:nvCxnSpPr>
      <xdr:spPr>
        <a:xfrm>
          <a:off x="1130300" y="6483531"/>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146793</xdr:rowOff>
    </xdr:from>
    <xdr:ext cx="405111" cy="259045"/>
    <xdr:sp macro="" textlink="">
      <xdr:nvSpPr>
        <xdr:cNvPr id="85" name="n_1aveValue【道路】&#10;有形固定資産減価償却率">
          <a:extLst>
            <a:ext uri="{FF2B5EF4-FFF2-40B4-BE49-F238E27FC236}">
              <a16:creationId xmlns:a16="http://schemas.microsoft.com/office/drawing/2014/main" id="{4A9514F7-BE6F-4205-B0AE-A507754A51E9}"/>
            </a:ext>
          </a:extLst>
        </xdr:cNvPr>
        <xdr:cNvSpPr txBox="1"/>
      </xdr:nvSpPr>
      <xdr:spPr>
        <a:xfrm>
          <a:off x="3582044" y="631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78213</xdr:rowOff>
    </xdr:from>
    <xdr:ext cx="405111" cy="259045"/>
    <xdr:sp macro="" textlink="">
      <xdr:nvSpPr>
        <xdr:cNvPr id="86" name="n_2aveValue【道路】&#10;有形固定資産減価償却率">
          <a:extLst>
            <a:ext uri="{FF2B5EF4-FFF2-40B4-BE49-F238E27FC236}">
              <a16:creationId xmlns:a16="http://schemas.microsoft.com/office/drawing/2014/main" id="{B165B0BC-B65A-466C-91F9-C951A5A2554A}"/>
            </a:ext>
          </a:extLst>
        </xdr:cNvPr>
        <xdr:cNvSpPr txBox="1"/>
      </xdr:nvSpPr>
      <xdr:spPr>
        <a:xfrm>
          <a:off x="2705744" y="625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42290</xdr:rowOff>
    </xdr:from>
    <xdr:ext cx="405111" cy="259045"/>
    <xdr:sp macro="" textlink="">
      <xdr:nvSpPr>
        <xdr:cNvPr id="87" name="n_3aveValue【道路】&#10;有形固定資産減価償却率">
          <a:extLst>
            <a:ext uri="{FF2B5EF4-FFF2-40B4-BE49-F238E27FC236}">
              <a16:creationId xmlns:a16="http://schemas.microsoft.com/office/drawing/2014/main" id="{B35965A5-80CD-4DF8-9811-6922C488E676}"/>
            </a:ext>
          </a:extLst>
        </xdr:cNvPr>
        <xdr:cNvSpPr txBox="1"/>
      </xdr:nvSpPr>
      <xdr:spPr>
        <a:xfrm>
          <a:off x="1816744" y="621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122300</xdr:rowOff>
    </xdr:from>
    <xdr:ext cx="405111" cy="259045"/>
    <xdr:sp macro="" textlink="">
      <xdr:nvSpPr>
        <xdr:cNvPr id="88" name="n_4aveValue【道路】&#10;有形固定資産減価償却率">
          <a:extLst>
            <a:ext uri="{FF2B5EF4-FFF2-40B4-BE49-F238E27FC236}">
              <a16:creationId xmlns:a16="http://schemas.microsoft.com/office/drawing/2014/main" id="{D063731A-1DCF-4A44-8A77-5C5998F1FB49}"/>
            </a:ext>
          </a:extLst>
        </xdr:cNvPr>
        <xdr:cNvSpPr txBox="1"/>
      </xdr:nvSpPr>
      <xdr:spPr>
        <a:xfrm>
          <a:off x="927744" y="6123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44649</xdr:rowOff>
    </xdr:from>
    <xdr:ext cx="405111" cy="259045"/>
    <xdr:sp macro="" textlink="">
      <xdr:nvSpPr>
        <xdr:cNvPr id="89" name="n_1mainValue【道路】&#10;有形固定資産減価償却率">
          <a:extLst>
            <a:ext uri="{FF2B5EF4-FFF2-40B4-BE49-F238E27FC236}">
              <a16:creationId xmlns:a16="http://schemas.microsoft.com/office/drawing/2014/main" id="{389A4C3D-1D23-42B7-8436-13BC430E7A59}"/>
            </a:ext>
          </a:extLst>
        </xdr:cNvPr>
        <xdr:cNvSpPr txBox="1"/>
      </xdr:nvSpPr>
      <xdr:spPr>
        <a:xfrm>
          <a:off x="3582044" y="673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154050</xdr:rowOff>
    </xdr:from>
    <xdr:ext cx="405111" cy="259045"/>
    <xdr:sp macro="" textlink="">
      <xdr:nvSpPr>
        <xdr:cNvPr id="90" name="n_2mainValue【道路】&#10;有形固定資産減価償却率">
          <a:extLst>
            <a:ext uri="{FF2B5EF4-FFF2-40B4-BE49-F238E27FC236}">
              <a16:creationId xmlns:a16="http://schemas.microsoft.com/office/drawing/2014/main" id="{D470A613-E261-4D9A-AB44-8C555AF85115}"/>
            </a:ext>
          </a:extLst>
        </xdr:cNvPr>
        <xdr:cNvSpPr txBox="1"/>
      </xdr:nvSpPr>
      <xdr:spPr>
        <a:xfrm>
          <a:off x="2705744" y="666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72407</xdr:rowOff>
    </xdr:from>
    <xdr:ext cx="405111" cy="259045"/>
    <xdr:sp macro="" textlink="">
      <xdr:nvSpPr>
        <xdr:cNvPr id="91" name="n_3mainValue【道路】&#10;有形固定資産減価償却率">
          <a:extLst>
            <a:ext uri="{FF2B5EF4-FFF2-40B4-BE49-F238E27FC236}">
              <a16:creationId xmlns:a16="http://schemas.microsoft.com/office/drawing/2014/main" id="{6BC5D68C-602D-4D2C-A3E1-7839274E7286}"/>
            </a:ext>
          </a:extLst>
        </xdr:cNvPr>
        <xdr:cNvSpPr txBox="1"/>
      </xdr:nvSpPr>
      <xdr:spPr>
        <a:xfrm>
          <a:off x="1816744" y="658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10358</xdr:rowOff>
    </xdr:from>
    <xdr:ext cx="405111" cy="259045"/>
    <xdr:sp macro="" textlink="">
      <xdr:nvSpPr>
        <xdr:cNvPr id="92" name="n_4mainValue【道路】&#10;有形固定資産減価償却率">
          <a:extLst>
            <a:ext uri="{FF2B5EF4-FFF2-40B4-BE49-F238E27FC236}">
              <a16:creationId xmlns:a16="http://schemas.microsoft.com/office/drawing/2014/main" id="{D6DA565B-771D-492F-9515-BD6CA5B01230}"/>
            </a:ext>
          </a:extLst>
        </xdr:cNvPr>
        <xdr:cNvSpPr txBox="1"/>
      </xdr:nvSpPr>
      <xdr:spPr>
        <a:xfrm>
          <a:off x="927744" y="6525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 name="正方形/長方形 92">
          <a:extLst>
            <a:ext uri="{FF2B5EF4-FFF2-40B4-BE49-F238E27FC236}">
              <a16:creationId xmlns:a16="http://schemas.microsoft.com/office/drawing/2014/main" id="{5CE82711-C031-40CE-860A-576131B1849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4" name="正方形/長方形 93">
          <a:extLst>
            <a:ext uri="{FF2B5EF4-FFF2-40B4-BE49-F238E27FC236}">
              <a16:creationId xmlns:a16="http://schemas.microsoft.com/office/drawing/2014/main" id="{E24D9109-E3F4-4619-B3CE-1BEE8DDD05D4}"/>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5" name="正方形/長方形 94">
          <a:extLst>
            <a:ext uri="{FF2B5EF4-FFF2-40B4-BE49-F238E27FC236}">
              <a16:creationId xmlns:a16="http://schemas.microsoft.com/office/drawing/2014/main" id="{D5D856A5-683D-4A8B-8652-71ADD8052E2E}"/>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6" name="正方形/長方形 95">
          <a:extLst>
            <a:ext uri="{FF2B5EF4-FFF2-40B4-BE49-F238E27FC236}">
              <a16:creationId xmlns:a16="http://schemas.microsoft.com/office/drawing/2014/main" id="{ADFC1DBA-84CC-4CCF-8573-7B4E974E1CAD}"/>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7" name="正方形/長方形 96">
          <a:extLst>
            <a:ext uri="{FF2B5EF4-FFF2-40B4-BE49-F238E27FC236}">
              <a16:creationId xmlns:a16="http://schemas.microsoft.com/office/drawing/2014/main" id="{7E778623-0EA2-4573-9A48-52E7281E2DAB}"/>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8" name="正方形/長方形 97">
          <a:extLst>
            <a:ext uri="{FF2B5EF4-FFF2-40B4-BE49-F238E27FC236}">
              <a16:creationId xmlns:a16="http://schemas.microsoft.com/office/drawing/2014/main" id="{18A9FD9A-DA08-43F7-8CC6-FCA7D8561FDD}"/>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9" name="正方形/長方形 98">
          <a:extLst>
            <a:ext uri="{FF2B5EF4-FFF2-40B4-BE49-F238E27FC236}">
              <a16:creationId xmlns:a16="http://schemas.microsoft.com/office/drawing/2014/main" id="{177BE08F-B334-47C9-8433-559211299F59}"/>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0" name="正方形/長方形 99">
          <a:extLst>
            <a:ext uri="{FF2B5EF4-FFF2-40B4-BE49-F238E27FC236}">
              <a16:creationId xmlns:a16="http://schemas.microsoft.com/office/drawing/2014/main" id="{A70439D1-F3DD-48D1-AE2E-59E4200149BD}"/>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1" name="テキスト ボックス 100">
          <a:extLst>
            <a:ext uri="{FF2B5EF4-FFF2-40B4-BE49-F238E27FC236}">
              <a16:creationId xmlns:a16="http://schemas.microsoft.com/office/drawing/2014/main" id="{DD2EBD25-DB4F-49FE-A858-041C9153D424}"/>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2" name="直線コネクタ 101">
          <a:extLst>
            <a:ext uri="{FF2B5EF4-FFF2-40B4-BE49-F238E27FC236}">
              <a16:creationId xmlns:a16="http://schemas.microsoft.com/office/drawing/2014/main" id="{7F6AB9D2-3A35-47AF-9C72-D03D981D6A92}"/>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3" name="直線コネクタ 102">
          <a:extLst>
            <a:ext uri="{FF2B5EF4-FFF2-40B4-BE49-F238E27FC236}">
              <a16:creationId xmlns:a16="http://schemas.microsoft.com/office/drawing/2014/main" id="{3853A2BB-03BC-4B0C-B673-B5EE343F8325}"/>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4" name="テキスト ボックス 103">
          <a:extLst>
            <a:ext uri="{FF2B5EF4-FFF2-40B4-BE49-F238E27FC236}">
              <a16:creationId xmlns:a16="http://schemas.microsoft.com/office/drawing/2014/main" id="{C7578893-38DC-4471-A513-0EAF83FC9D91}"/>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5" name="直線コネクタ 104">
          <a:extLst>
            <a:ext uri="{FF2B5EF4-FFF2-40B4-BE49-F238E27FC236}">
              <a16:creationId xmlns:a16="http://schemas.microsoft.com/office/drawing/2014/main" id="{078979BA-96F8-4B39-B821-C674566574EC}"/>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6" name="テキスト ボックス 105">
          <a:extLst>
            <a:ext uri="{FF2B5EF4-FFF2-40B4-BE49-F238E27FC236}">
              <a16:creationId xmlns:a16="http://schemas.microsoft.com/office/drawing/2014/main" id="{077512AF-ABBE-4A4F-A631-2482197DDC1C}"/>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7" name="直線コネクタ 106">
          <a:extLst>
            <a:ext uri="{FF2B5EF4-FFF2-40B4-BE49-F238E27FC236}">
              <a16:creationId xmlns:a16="http://schemas.microsoft.com/office/drawing/2014/main" id="{C8670E35-A42C-4563-BF3C-C999519A2ADB}"/>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8" name="テキスト ボックス 107">
          <a:extLst>
            <a:ext uri="{FF2B5EF4-FFF2-40B4-BE49-F238E27FC236}">
              <a16:creationId xmlns:a16="http://schemas.microsoft.com/office/drawing/2014/main" id="{EDA4D4D3-4F5D-470E-B230-099BC7E81F70}"/>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9" name="直線コネクタ 108">
          <a:extLst>
            <a:ext uri="{FF2B5EF4-FFF2-40B4-BE49-F238E27FC236}">
              <a16:creationId xmlns:a16="http://schemas.microsoft.com/office/drawing/2014/main" id="{A590E3DA-9719-4B9E-B70D-6780A40042C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10" name="テキスト ボックス 109">
          <a:extLst>
            <a:ext uri="{FF2B5EF4-FFF2-40B4-BE49-F238E27FC236}">
              <a16:creationId xmlns:a16="http://schemas.microsoft.com/office/drawing/2014/main" id="{946E6CDD-1345-4365-B36C-29EFE9067C06}"/>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1" name="直線コネクタ 110">
          <a:extLst>
            <a:ext uri="{FF2B5EF4-FFF2-40B4-BE49-F238E27FC236}">
              <a16:creationId xmlns:a16="http://schemas.microsoft.com/office/drawing/2014/main" id="{718D0349-48DD-4590-9D05-293864A77E6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2" name="テキスト ボックス 111">
          <a:extLst>
            <a:ext uri="{FF2B5EF4-FFF2-40B4-BE49-F238E27FC236}">
              <a16:creationId xmlns:a16="http://schemas.microsoft.com/office/drawing/2014/main" id="{F3C54CA0-C99C-4DF8-8835-8434987486AD}"/>
            </a:ext>
          </a:extLst>
        </xdr:cNvPr>
        <xdr:cNvSpPr txBox="1"/>
      </xdr:nvSpPr>
      <xdr:spPr>
        <a:xfrm>
          <a:off x="6008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3" name="直線コネクタ 112">
          <a:extLst>
            <a:ext uri="{FF2B5EF4-FFF2-40B4-BE49-F238E27FC236}">
              <a16:creationId xmlns:a16="http://schemas.microsoft.com/office/drawing/2014/main" id="{9852B82B-3B8A-4205-A14B-C5A9D8DD845B}"/>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4" name="テキスト ボックス 113">
          <a:extLst>
            <a:ext uri="{FF2B5EF4-FFF2-40B4-BE49-F238E27FC236}">
              <a16:creationId xmlns:a16="http://schemas.microsoft.com/office/drawing/2014/main" id="{13227260-0397-4327-AFF8-CD45499B40B9}"/>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5" name="直線コネクタ 114">
          <a:extLst>
            <a:ext uri="{FF2B5EF4-FFF2-40B4-BE49-F238E27FC236}">
              <a16:creationId xmlns:a16="http://schemas.microsoft.com/office/drawing/2014/main" id="{0781867A-17F9-40B5-A496-CF7EF290E1F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6" name="テキスト ボックス 115">
          <a:extLst>
            <a:ext uri="{FF2B5EF4-FFF2-40B4-BE49-F238E27FC236}">
              <a16:creationId xmlns:a16="http://schemas.microsoft.com/office/drawing/2014/main" id="{E0F4EFE7-E94A-496B-9E95-2C1A9DC30DE4}"/>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7" name="【道路】&#10;一人当たり延長グラフ枠">
          <a:extLst>
            <a:ext uri="{FF2B5EF4-FFF2-40B4-BE49-F238E27FC236}">
              <a16:creationId xmlns:a16="http://schemas.microsoft.com/office/drawing/2014/main" id="{8C9CCD18-1774-4E88-ABF9-E23CCA33CCE7}"/>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4049</xdr:rowOff>
    </xdr:from>
    <xdr:to>
      <xdr:col>54</xdr:col>
      <xdr:colOff>189865</xdr:colOff>
      <xdr:row>42</xdr:row>
      <xdr:rowOff>91963</xdr:rowOff>
    </xdr:to>
    <xdr:cxnSp macro="">
      <xdr:nvCxnSpPr>
        <xdr:cNvPr id="118" name="直線コネクタ 117">
          <a:extLst>
            <a:ext uri="{FF2B5EF4-FFF2-40B4-BE49-F238E27FC236}">
              <a16:creationId xmlns:a16="http://schemas.microsoft.com/office/drawing/2014/main" id="{8701B8E5-6A38-4D44-9C7A-8F9D38592733}"/>
            </a:ext>
          </a:extLst>
        </xdr:cNvPr>
        <xdr:cNvCxnSpPr/>
      </xdr:nvCxnSpPr>
      <xdr:spPr>
        <a:xfrm flipV="1">
          <a:off x="10476865" y="5833349"/>
          <a:ext cx="0" cy="1459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95790</xdr:rowOff>
    </xdr:from>
    <xdr:ext cx="469744" cy="259045"/>
    <xdr:sp macro="" textlink="">
      <xdr:nvSpPr>
        <xdr:cNvPr id="119" name="【道路】&#10;一人当たり延長最小値テキスト">
          <a:extLst>
            <a:ext uri="{FF2B5EF4-FFF2-40B4-BE49-F238E27FC236}">
              <a16:creationId xmlns:a16="http://schemas.microsoft.com/office/drawing/2014/main" id="{01397653-8693-4799-A315-5875BD114982}"/>
            </a:ext>
          </a:extLst>
        </xdr:cNvPr>
        <xdr:cNvSpPr txBox="1"/>
      </xdr:nvSpPr>
      <xdr:spPr>
        <a:xfrm>
          <a:off x="10515600" y="7296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91963</xdr:rowOff>
    </xdr:from>
    <xdr:to>
      <xdr:col>55</xdr:col>
      <xdr:colOff>88900</xdr:colOff>
      <xdr:row>42</xdr:row>
      <xdr:rowOff>91963</xdr:rowOff>
    </xdr:to>
    <xdr:cxnSp macro="">
      <xdr:nvCxnSpPr>
        <xdr:cNvPr id="120" name="直線コネクタ 119">
          <a:extLst>
            <a:ext uri="{FF2B5EF4-FFF2-40B4-BE49-F238E27FC236}">
              <a16:creationId xmlns:a16="http://schemas.microsoft.com/office/drawing/2014/main" id="{72A7335B-43B5-4285-8DD5-56BEDD140847}"/>
            </a:ext>
          </a:extLst>
        </xdr:cNvPr>
        <xdr:cNvCxnSpPr/>
      </xdr:nvCxnSpPr>
      <xdr:spPr>
        <a:xfrm>
          <a:off x="10388600" y="7292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122176</xdr:rowOff>
    </xdr:from>
    <xdr:ext cx="599010" cy="259045"/>
    <xdr:sp macro="" textlink="">
      <xdr:nvSpPr>
        <xdr:cNvPr id="121" name="【道路】&#10;一人当たり延長最大値テキスト">
          <a:extLst>
            <a:ext uri="{FF2B5EF4-FFF2-40B4-BE49-F238E27FC236}">
              <a16:creationId xmlns:a16="http://schemas.microsoft.com/office/drawing/2014/main" id="{8C13878A-99D0-4FD6-A3C4-949A9378145E}"/>
            </a:ext>
          </a:extLst>
        </xdr:cNvPr>
        <xdr:cNvSpPr txBox="1"/>
      </xdr:nvSpPr>
      <xdr:spPr>
        <a:xfrm>
          <a:off x="10515600" y="5608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4049</xdr:rowOff>
    </xdr:from>
    <xdr:to>
      <xdr:col>55</xdr:col>
      <xdr:colOff>88900</xdr:colOff>
      <xdr:row>34</xdr:row>
      <xdr:rowOff>4049</xdr:rowOff>
    </xdr:to>
    <xdr:cxnSp macro="">
      <xdr:nvCxnSpPr>
        <xdr:cNvPr id="122" name="直線コネクタ 121">
          <a:extLst>
            <a:ext uri="{FF2B5EF4-FFF2-40B4-BE49-F238E27FC236}">
              <a16:creationId xmlns:a16="http://schemas.microsoft.com/office/drawing/2014/main" id="{48C9F055-2D82-4FFC-A2BB-36CD2FF92E89}"/>
            </a:ext>
          </a:extLst>
        </xdr:cNvPr>
        <xdr:cNvCxnSpPr/>
      </xdr:nvCxnSpPr>
      <xdr:spPr>
        <a:xfrm>
          <a:off x="10388600" y="58333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146343</xdr:rowOff>
    </xdr:from>
    <xdr:ext cx="534377" cy="259045"/>
    <xdr:sp macro="" textlink="">
      <xdr:nvSpPr>
        <xdr:cNvPr id="123" name="【道路】&#10;一人当たり延長平均値テキスト">
          <a:extLst>
            <a:ext uri="{FF2B5EF4-FFF2-40B4-BE49-F238E27FC236}">
              <a16:creationId xmlns:a16="http://schemas.microsoft.com/office/drawing/2014/main" id="{EA23BEB3-2D6C-44D2-8F06-21612380D04B}"/>
            </a:ext>
          </a:extLst>
        </xdr:cNvPr>
        <xdr:cNvSpPr txBox="1"/>
      </xdr:nvSpPr>
      <xdr:spPr>
        <a:xfrm>
          <a:off x="10515600" y="70043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167916</xdr:rowOff>
    </xdr:from>
    <xdr:to>
      <xdr:col>55</xdr:col>
      <xdr:colOff>50800</xdr:colOff>
      <xdr:row>41</xdr:row>
      <xdr:rowOff>98066</xdr:rowOff>
    </xdr:to>
    <xdr:sp macro="" textlink="">
      <xdr:nvSpPr>
        <xdr:cNvPr id="124" name="フローチャート: 判断 123">
          <a:extLst>
            <a:ext uri="{FF2B5EF4-FFF2-40B4-BE49-F238E27FC236}">
              <a16:creationId xmlns:a16="http://schemas.microsoft.com/office/drawing/2014/main" id="{2B1F7CD1-646F-4700-8A0F-703BF81255E9}"/>
            </a:ext>
          </a:extLst>
        </xdr:cNvPr>
        <xdr:cNvSpPr/>
      </xdr:nvSpPr>
      <xdr:spPr>
        <a:xfrm>
          <a:off x="10426700" y="7025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165260</xdr:rowOff>
    </xdr:from>
    <xdr:to>
      <xdr:col>50</xdr:col>
      <xdr:colOff>165100</xdr:colOff>
      <xdr:row>41</xdr:row>
      <xdr:rowOff>95410</xdr:rowOff>
    </xdr:to>
    <xdr:sp macro="" textlink="">
      <xdr:nvSpPr>
        <xdr:cNvPr id="125" name="フローチャート: 判断 124">
          <a:extLst>
            <a:ext uri="{FF2B5EF4-FFF2-40B4-BE49-F238E27FC236}">
              <a16:creationId xmlns:a16="http://schemas.microsoft.com/office/drawing/2014/main" id="{59BEC6CB-06F1-4E8D-9F41-4AC27A5A4557}"/>
            </a:ext>
          </a:extLst>
        </xdr:cNvPr>
        <xdr:cNvSpPr/>
      </xdr:nvSpPr>
      <xdr:spPr>
        <a:xfrm>
          <a:off x="9588500" y="7023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2834</xdr:rowOff>
    </xdr:from>
    <xdr:to>
      <xdr:col>46</xdr:col>
      <xdr:colOff>38100</xdr:colOff>
      <xdr:row>41</xdr:row>
      <xdr:rowOff>104434</xdr:rowOff>
    </xdr:to>
    <xdr:sp macro="" textlink="">
      <xdr:nvSpPr>
        <xdr:cNvPr id="126" name="フローチャート: 判断 125">
          <a:extLst>
            <a:ext uri="{FF2B5EF4-FFF2-40B4-BE49-F238E27FC236}">
              <a16:creationId xmlns:a16="http://schemas.microsoft.com/office/drawing/2014/main" id="{0F30EAA6-364B-46AD-91E9-F828C99F68C6}"/>
            </a:ext>
          </a:extLst>
        </xdr:cNvPr>
        <xdr:cNvSpPr/>
      </xdr:nvSpPr>
      <xdr:spPr>
        <a:xfrm>
          <a:off x="8699500" y="7032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15516</xdr:rowOff>
    </xdr:from>
    <xdr:to>
      <xdr:col>41</xdr:col>
      <xdr:colOff>101600</xdr:colOff>
      <xdr:row>41</xdr:row>
      <xdr:rowOff>117116</xdr:rowOff>
    </xdr:to>
    <xdr:sp macro="" textlink="">
      <xdr:nvSpPr>
        <xdr:cNvPr id="127" name="フローチャート: 判断 126">
          <a:extLst>
            <a:ext uri="{FF2B5EF4-FFF2-40B4-BE49-F238E27FC236}">
              <a16:creationId xmlns:a16="http://schemas.microsoft.com/office/drawing/2014/main" id="{51D2B224-957F-4E8F-B239-8B6AF4DD290B}"/>
            </a:ext>
          </a:extLst>
        </xdr:cNvPr>
        <xdr:cNvSpPr/>
      </xdr:nvSpPr>
      <xdr:spPr>
        <a:xfrm>
          <a:off x="7810500" y="7044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23647</xdr:rowOff>
    </xdr:from>
    <xdr:to>
      <xdr:col>36</xdr:col>
      <xdr:colOff>165100</xdr:colOff>
      <xdr:row>41</xdr:row>
      <xdr:rowOff>125247</xdr:rowOff>
    </xdr:to>
    <xdr:sp macro="" textlink="">
      <xdr:nvSpPr>
        <xdr:cNvPr id="128" name="フローチャート: 判断 127">
          <a:extLst>
            <a:ext uri="{FF2B5EF4-FFF2-40B4-BE49-F238E27FC236}">
              <a16:creationId xmlns:a16="http://schemas.microsoft.com/office/drawing/2014/main" id="{824615BD-38A8-422C-A4BE-BFAF4F9A3209}"/>
            </a:ext>
          </a:extLst>
        </xdr:cNvPr>
        <xdr:cNvSpPr/>
      </xdr:nvSpPr>
      <xdr:spPr>
        <a:xfrm>
          <a:off x="6921500" y="7053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1E8751E-3BEE-417F-B108-A19529E34588}"/>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C9173FC8-52C7-4236-AFB9-01FDB17C6571}"/>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90D3DF3E-C48F-42F4-A1D7-21E5FD31CA1A}"/>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550155E9-6A7F-4A16-A941-7BC2C80B4334}"/>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3" name="テキスト ボックス 132">
          <a:extLst>
            <a:ext uri="{FF2B5EF4-FFF2-40B4-BE49-F238E27FC236}">
              <a16:creationId xmlns:a16="http://schemas.microsoft.com/office/drawing/2014/main" id="{89339978-BD82-484F-A2A6-BE3709E78729}"/>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106694</xdr:rowOff>
    </xdr:from>
    <xdr:to>
      <xdr:col>55</xdr:col>
      <xdr:colOff>50800</xdr:colOff>
      <xdr:row>41</xdr:row>
      <xdr:rowOff>36844</xdr:rowOff>
    </xdr:to>
    <xdr:sp macro="" textlink="">
      <xdr:nvSpPr>
        <xdr:cNvPr id="134" name="楕円 133">
          <a:extLst>
            <a:ext uri="{FF2B5EF4-FFF2-40B4-BE49-F238E27FC236}">
              <a16:creationId xmlns:a16="http://schemas.microsoft.com/office/drawing/2014/main" id="{22AECC3C-D208-4815-87DC-F81C0D089DEA}"/>
            </a:ext>
          </a:extLst>
        </xdr:cNvPr>
        <xdr:cNvSpPr/>
      </xdr:nvSpPr>
      <xdr:spPr>
        <a:xfrm>
          <a:off x="10426700" y="6964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129571</xdr:rowOff>
    </xdr:from>
    <xdr:ext cx="534377" cy="259045"/>
    <xdr:sp macro="" textlink="">
      <xdr:nvSpPr>
        <xdr:cNvPr id="135" name="【道路】&#10;一人当たり延長該当値テキスト">
          <a:extLst>
            <a:ext uri="{FF2B5EF4-FFF2-40B4-BE49-F238E27FC236}">
              <a16:creationId xmlns:a16="http://schemas.microsoft.com/office/drawing/2014/main" id="{5B22E8EC-CCBB-4782-BB0B-60198EEE6F53}"/>
            </a:ext>
          </a:extLst>
        </xdr:cNvPr>
        <xdr:cNvSpPr txBox="1"/>
      </xdr:nvSpPr>
      <xdr:spPr>
        <a:xfrm>
          <a:off x="10515600" y="6816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110352</xdr:rowOff>
    </xdr:from>
    <xdr:to>
      <xdr:col>50</xdr:col>
      <xdr:colOff>165100</xdr:colOff>
      <xdr:row>41</xdr:row>
      <xdr:rowOff>40502</xdr:rowOff>
    </xdr:to>
    <xdr:sp macro="" textlink="">
      <xdr:nvSpPr>
        <xdr:cNvPr id="136" name="楕円 135">
          <a:extLst>
            <a:ext uri="{FF2B5EF4-FFF2-40B4-BE49-F238E27FC236}">
              <a16:creationId xmlns:a16="http://schemas.microsoft.com/office/drawing/2014/main" id="{F58557DF-A71B-41D8-9795-EF90F7B8ACEC}"/>
            </a:ext>
          </a:extLst>
        </xdr:cNvPr>
        <xdr:cNvSpPr/>
      </xdr:nvSpPr>
      <xdr:spPr>
        <a:xfrm>
          <a:off x="9588500" y="6968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157494</xdr:rowOff>
    </xdr:from>
    <xdr:to>
      <xdr:col>55</xdr:col>
      <xdr:colOff>0</xdr:colOff>
      <xdr:row>40</xdr:row>
      <xdr:rowOff>161152</xdr:rowOff>
    </xdr:to>
    <xdr:cxnSp macro="">
      <xdr:nvCxnSpPr>
        <xdr:cNvPr id="137" name="直線コネクタ 136">
          <a:extLst>
            <a:ext uri="{FF2B5EF4-FFF2-40B4-BE49-F238E27FC236}">
              <a16:creationId xmlns:a16="http://schemas.microsoft.com/office/drawing/2014/main" id="{C3AADF4D-A7A0-489B-89FA-FEB04CB25AAF}"/>
            </a:ext>
          </a:extLst>
        </xdr:cNvPr>
        <xdr:cNvCxnSpPr/>
      </xdr:nvCxnSpPr>
      <xdr:spPr>
        <a:xfrm flipV="1">
          <a:off x="9639300" y="7015494"/>
          <a:ext cx="8382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113411</xdr:rowOff>
    </xdr:from>
    <xdr:to>
      <xdr:col>46</xdr:col>
      <xdr:colOff>38100</xdr:colOff>
      <xdr:row>41</xdr:row>
      <xdr:rowOff>43561</xdr:rowOff>
    </xdr:to>
    <xdr:sp macro="" textlink="">
      <xdr:nvSpPr>
        <xdr:cNvPr id="138" name="楕円 137">
          <a:extLst>
            <a:ext uri="{FF2B5EF4-FFF2-40B4-BE49-F238E27FC236}">
              <a16:creationId xmlns:a16="http://schemas.microsoft.com/office/drawing/2014/main" id="{0B74E4AB-5053-49A3-A60E-8CC04D66F709}"/>
            </a:ext>
          </a:extLst>
        </xdr:cNvPr>
        <xdr:cNvSpPr/>
      </xdr:nvSpPr>
      <xdr:spPr>
        <a:xfrm>
          <a:off x="8699500" y="6971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161152</xdr:rowOff>
    </xdr:from>
    <xdr:to>
      <xdr:col>50</xdr:col>
      <xdr:colOff>114300</xdr:colOff>
      <xdr:row>40</xdr:row>
      <xdr:rowOff>164211</xdr:rowOff>
    </xdr:to>
    <xdr:cxnSp macro="">
      <xdr:nvCxnSpPr>
        <xdr:cNvPr id="139" name="直線コネクタ 138">
          <a:extLst>
            <a:ext uri="{FF2B5EF4-FFF2-40B4-BE49-F238E27FC236}">
              <a16:creationId xmlns:a16="http://schemas.microsoft.com/office/drawing/2014/main" id="{3C3A8200-69B7-4433-BAC9-E969922F0286}"/>
            </a:ext>
          </a:extLst>
        </xdr:cNvPr>
        <xdr:cNvCxnSpPr/>
      </xdr:nvCxnSpPr>
      <xdr:spPr>
        <a:xfrm flipV="1">
          <a:off x="8750300" y="7019152"/>
          <a:ext cx="889000" cy="3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116176</xdr:rowOff>
    </xdr:from>
    <xdr:to>
      <xdr:col>41</xdr:col>
      <xdr:colOff>101600</xdr:colOff>
      <xdr:row>41</xdr:row>
      <xdr:rowOff>46326</xdr:rowOff>
    </xdr:to>
    <xdr:sp macro="" textlink="">
      <xdr:nvSpPr>
        <xdr:cNvPr id="140" name="楕円 139">
          <a:extLst>
            <a:ext uri="{FF2B5EF4-FFF2-40B4-BE49-F238E27FC236}">
              <a16:creationId xmlns:a16="http://schemas.microsoft.com/office/drawing/2014/main" id="{826B185C-7160-4854-9F5B-663111DE558F}"/>
            </a:ext>
          </a:extLst>
        </xdr:cNvPr>
        <xdr:cNvSpPr/>
      </xdr:nvSpPr>
      <xdr:spPr>
        <a:xfrm>
          <a:off x="7810500" y="6974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164211</xdr:rowOff>
    </xdr:from>
    <xdr:to>
      <xdr:col>45</xdr:col>
      <xdr:colOff>177800</xdr:colOff>
      <xdr:row>40</xdr:row>
      <xdr:rowOff>166976</xdr:rowOff>
    </xdr:to>
    <xdr:cxnSp macro="">
      <xdr:nvCxnSpPr>
        <xdr:cNvPr id="141" name="直線コネクタ 140">
          <a:extLst>
            <a:ext uri="{FF2B5EF4-FFF2-40B4-BE49-F238E27FC236}">
              <a16:creationId xmlns:a16="http://schemas.microsoft.com/office/drawing/2014/main" id="{AA3231B6-E24A-4F92-B510-9C62DBD5764E}"/>
            </a:ext>
          </a:extLst>
        </xdr:cNvPr>
        <xdr:cNvCxnSpPr/>
      </xdr:nvCxnSpPr>
      <xdr:spPr>
        <a:xfrm flipV="1">
          <a:off x="7861300" y="7022211"/>
          <a:ext cx="889000" cy="2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118973</xdr:rowOff>
    </xdr:from>
    <xdr:to>
      <xdr:col>36</xdr:col>
      <xdr:colOff>165100</xdr:colOff>
      <xdr:row>41</xdr:row>
      <xdr:rowOff>49123</xdr:rowOff>
    </xdr:to>
    <xdr:sp macro="" textlink="">
      <xdr:nvSpPr>
        <xdr:cNvPr id="142" name="楕円 141">
          <a:extLst>
            <a:ext uri="{FF2B5EF4-FFF2-40B4-BE49-F238E27FC236}">
              <a16:creationId xmlns:a16="http://schemas.microsoft.com/office/drawing/2014/main" id="{6876F9E8-2CEA-4DF3-A5B3-D4646B78BCE7}"/>
            </a:ext>
          </a:extLst>
        </xdr:cNvPr>
        <xdr:cNvSpPr/>
      </xdr:nvSpPr>
      <xdr:spPr>
        <a:xfrm>
          <a:off x="6921500" y="6976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166976</xdr:rowOff>
    </xdr:from>
    <xdr:to>
      <xdr:col>41</xdr:col>
      <xdr:colOff>50800</xdr:colOff>
      <xdr:row>40</xdr:row>
      <xdr:rowOff>169773</xdr:rowOff>
    </xdr:to>
    <xdr:cxnSp macro="">
      <xdr:nvCxnSpPr>
        <xdr:cNvPr id="143" name="直線コネクタ 142">
          <a:extLst>
            <a:ext uri="{FF2B5EF4-FFF2-40B4-BE49-F238E27FC236}">
              <a16:creationId xmlns:a16="http://schemas.microsoft.com/office/drawing/2014/main" id="{014AF97D-E729-4717-9856-E0290210D282}"/>
            </a:ext>
          </a:extLst>
        </xdr:cNvPr>
        <xdr:cNvCxnSpPr/>
      </xdr:nvCxnSpPr>
      <xdr:spPr>
        <a:xfrm flipV="1">
          <a:off x="6972300" y="7024976"/>
          <a:ext cx="889000" cy="2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41</xdr:row>
      <xdr:rowOff>86537</xdr:rowOff>
    </xdr:from>
    <xdr:ext cx="534377" cy="259045"/>
    <xdr:sp macro="" textlink="">
      <xdr:nvSpPr>
        <xdr:cNvPr id="144" name="n_1aveValue【道路】&#10;一人当たり延長">
          <a:extLst>
            <a:ext uri="{FF2B5EF4-FFF2-40B4-BE49-F238E27FC236}">
              <a16:creationId xmlns:a16="http://schemas.microsoft.com/office/drawing/2014/main" id="{7B125A77-83F7-4C5D-B3DF-6C092D44AA6F}"/>
            </a:ext>
          </a:extLst>
        </xdr:cNvPr>
        <xdr:cNvSpPr txBox="1"/>
      </xdr:nvSpPr>
      <xdr:spPr>
        <a:xfrm>
          <a:off x="9359411" y="7115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95561</xdr:rowOff>
    </xdr:from>
    <xdr:ext cx="534377" cy="259045"/>
    <xdr:sp macro="" textlink="">
      <xdr:nvSpPr>
        <xdr:cNvPr id="145" name="n_2aveValue【道路】&#10;一人当たり延長">
          <a:extLst>
            <a:ext uri="{FF2B5EF4-FFF2-40B4-BE49-F238E27FC236}">
              <a16:creationId xmlns:a16="http://schemas.microsoft.com/office/drawing/2014/main" id="{C07F5CEC-E1FA-4FBD-AFF2-993DB3443C67}"/>
            </a:ext>
          </a:extLst>
        </xdr:cNvPr>
        <xdr:cNvSpPr txBox="1"/>
      </xdr:nvSpPr>
      <xdr:spPr>
        <a:xfrm>
          <a:off x="8483111" y="7125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108243</xdr:rowOff>
    </xdr:from>
    <xdr:ext cx="534377" cy="259045"/>
    <xdr:sp macro="" textlink="">
      <xdr:nvSpPr>
        <xdr:cNvPr id="146" name="n_3aveValue【道路】&#10;一人当たり延長">
          <a:extLst>
            <a:ext uri="{FF2B5EF4-FFF2-40B4-BE49-F238E27FC236}">
              <a16:creationId xmlns:a16="http://schemas.microsoft.com/office/drawing/2014/main" id="{9EE682D3-BC6B-40FA-A82F-B947BA34A188}"/>
            </a:ext>
          </a:extLst>
        </xdr:cNvPr>
        <xdr:cNvSpPr txBox="1"/>
      </xdr:nvSpPr>
      <xdr:spPr>
        <a:xfrm>
          <a:off x="7594111" y="7137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116374</xdr:rowOff>
    </xdr:from>
    <xdr:ext cx="534377" cy="259045"/>
    <xdr:sp macro="" textlink="">
      <xdr:nvSpPr>
        <xdr:cNvPr id="147" name="n_4aveValue【道路】&#10;一人当たり延長">
          <a:extLst>
            <a:ext uri="{FF2B5EF4-FFF2-40B4-BE49-F238E27FC236}">
              <a16:creationId xmlns:a16="http://schemas.microsoft.com/office/drawing/2014/main" id="{2832542A-188B-4DA6-B044-C92D610D66C5}"/>
            </a:ext>
          </a:extLst>
        </xdr:cNvPr>
        <xdr:cNvSpPr txBox="1"/>
      </xdr:nvSpPr>
      <xdr:spPr>
        <a:xfrm>
          <a:off x="6705111" y="7145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57029</xdr:rowOff>
    </xdr:from>
    <xdr:ext cx="534377" cy="259045"/>
    <xdr:sp macro="" textlink="">
      <xdr:nvSpPr>
        <xdr:cNvPr id="148" name="n_1mainValue【道路】&#10;一人当たり延長">
          <a:extLst>
            <a:ext uri="{FF2B5EF4-FFF2-40B4-BE49-F238E27FC236}">
              <a16:creationId xmlns:a16="http://schemas.microsoft.com/office/drawing/2014/main" id="{54E1437B-C601-4DF0-81CF-2422968F07EE}"/>
            </a:ext>
          </a:extLst>
        </xdr:cNvPr>
        <xdr:cNvSpPr txBox="1"/>
      </xdr:nvSpPr>
      <xdr:spPr>
        <a:xfrm>
          <a:off x="9359411" y="6743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60088</xdr:rowOff>
    </xdr:from>
    <xdr:ext cx="534377" cy="259045"/>
    <xdr:sp macro="" textlink="">
      <xdr:nvSpPr>
        <xdr:cNvPr id="149" name="n_2mainValue【道路】&#10;一人当たり延長">
          <a:extLst>
            <a:ext uri="{FF2B5EF4-FFF2-40B4-BE49-F238E27FC236}">
              <a16:creationId xmlns:a16="http://schemas.microsoft.com/office/drawing/2014/main" id="{888AD53B-5E28-4C24-B93F-EE1D387F1D82}"/>
            </a:ext>
          </a:extLst>
        </xdr:cNvPr>
        <xdr:cNvSpPr txBox="1"/>
      </xdr:nvSpPr>
      <xdr:spPr>
        <a:xfrm>
          <a:off x="8483111" y="6746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62853</xdr:rowOff>
    </xdr:from>
    <xdr:ext cx="534377" cy="259045"/>
    <xdr:sp macro="" textlink="">
      <xdr:nvSpPr>
        <xdr:cNvPr id="150" name="n_3mainValue【道路】&#10;一人当たり延長">
          <a:extLst>
            <a:ext uri="{FF2B5EF4-FFF2-40B4-BE49-F238E27FC236}">
              <a16:creationId xmlns:a16="http://schemas.microsoft.com/office/drawing/2014/main" id="{22D2847D-7D64-47F3-B0C8-8C17BF6E0A87}"/>
            </a:ext>
          </a:extLst>
        </xdr:cNvPr>
        <xdr:cNvSpPr txBox="1"/>
      </xdr:nvSpPr>
      <xdr:spPr>
        <a:xfrm>
          <a:off x="7594111" y="6749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65650</xdr:rowOff>
    </xdr:from>
    <xdr:ext cx="534377" cy="259045"/>
    <xdr:sp macro="" textlink="">
      <xdr:nvSpPr>
        <xdr:cNvPr id="151" name="n_4mainValue【道路】&#10;一人当たり延長">
          <a:extLst>
            <a:ext uri="{FF2B5EF4-FFF2-40B4-BE49-F238E27FC236}">
              <a16:creationId xmlns:a16="http://schemas.microsoft.com/office/drawing/2014/main" id="{062780C9-A623-4CDA-9178-CCBCD906891A}"/>
            </a:ext>
          </a:extLst>
        </xdr:cNvPr>
        <xdr:cNvSpPr txBox="1"/>
      </xdr:nvSpPr>
      <xdr:spPr>
        <a:xfrm>
          <a:off x="6705111" y="6752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2" name="正方形/長方形 151">
          <a:extLst>
            <a:ext uri="{FF2B5EF4-FFF2-40B4-BE49-F238E27FC236}">
              <a16:creationId xmlns:a16="http://schemas.microsoft.com/office/drawing/2014/main" id="{DD30E5ED-427C-4391-B6DD-2C103A56105F}"/>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3" name="正方形/長方形 152">
          <a:extLst>
            <a:ext uri="{FF2B5EF4-FFF2-40B4-BE49-F238E27FC236}">
              <a16:creationId xmlns:a16="http://schemas.microsoft.com/office/drawing/2014/main" id="{CFBAEC19-616D-49F2-893F-A19C3D8ACEFB}"/>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4" name="正方形/長方形 153">
          <a:extLst>
            <a:ext uri="{FF2B5EF4-FFF2-40B4-BE49-F238E27FC236}">
              <a16:creationId xmlns:a16="http://schemas.microsoft.com/office/drawing/2014/main" id="{C0F3BADD-F89F-4AA4-A537-D60E0C25ABE6}"/>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5" name="正方形/長方形 154">
          <a:extLst>
            <a:ext uri="{FF2B5EF4-FFF2-40B4-BE49-F238E27FC236}">
              <a16:creationId xmlns:a16="http://schemas.microsoft.com/office/drawing/2014/main" id="{5957E877-CF21-4E10-90A8-EDB851A05AB3}"/>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6" name="正方形/長方形 155">
          <a:extLst>
            <a:ext uri="{FF2B5EF4-FFF2-40B4-BE49-F238E27FC236}">
              <a16:creationId xmlns:a16="http://schemas.microsoft.com/office/drawing/2014/main" id="{623F022D-C6A6-40A7-8F68-95B92E1AD82E}"/>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7" name="正方形/長方形 156">
          <a:extLst>
            <a:ext uri="{FF2B5EF4-FFF2-40B4-BE49-F238E27FC236}">
              <a16:creationId xmlns:a16="http://schemas.microsoft.com/office/drawing/2014/main" id="{A1ADD2E8-802E-4267-AA0F-7DF6E7EEB424}"/>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8" name="正方形/長方形 157">
          <a:extLst>
            <a:ext uri="{FF2B5EF4-FFF2-40B4-BE49-F238E27FC236}">
              <a16:creationId xmlns:a16="http://schemas.microsoft.com/office/drawing/2014/main" id="{1AA3E098-FC64-4C0C-8BDD-88766547F4F6}"/>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9" name="正方形/長方形 158">
          <a:extLst>
            <a:ext uri="{FF2B5EF4-FFF2-40B4-BE49-F238E27FC236}">
              <a16:creationId xmlns:a16="http://schemas.microsoft.com/office/drawing/2014/main" id="{B3325927-D57D-4703-BFE6-25D2A04DCD93}"/>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60" name="テキスト ボックス 159">
          <a:extLst>
            <a:ext uri="{FF2B5EF4-FFF2-40B4-BE49-F238E27FC236}">
              <a16:creationId xmlns:a16="http://schemas.microsoft.com/office/drawing/2014/main" id="{3796F7DE-291D-42A3-B377-687E74BC4B0A}"/>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1" name="直線コネクタ 160">
          <a:extLst>
            <a:ext uri="{FF2B5EF4-FFF2-40B4-BE49-F238E27FC236}">
              <a16:creationId xmlns:a16="http://schemas.microsoft.com/office/drawing/2014/main" id="{2BF7946F-6B89-4364-A549-E3671814C587}"/>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2" name="テキスト ボックス 161">
          <a:extLst>
            <a:ext uri="{FF2B5EF4-FFF2-40B4-BE49-F238E27FC236}">
              <a16:creationId xmlns:a16="http://schemas.microsoft.com/office/drawing/2014/main" id="{FFABF811-18FA-4AE2-ADB5-6B706E02CAC1}"/>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3" name="直線コネクタ 162">
          <a:extLst>
            <a:ext uri="{FF2B5EF4-FFF2-40B4-BE49-F238E27FC236}">
              <a16:creationId xmlns:a16="http://schemas.microsoft.com/office/drawing/2014/main" id="{BAA42091-EEA8-481A-8FD7-AA317E0E7876}"/>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4" name="テキスト ボックス 163">
          <a:extLst>
            <a:ext uri="{FF2B5EF4-FFF2-40B4-BE49-F238E27FC236}">
              <a16:creationId xmlns:a16="http://schemas.microsoft.com/office/drawing/2014/main" id="{C56AB467-096E-4A21-A5AE-4DD13B42367E}"/>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5" name="直線コネクタ 164">
          <a:extLst>
            <a:ext uri="{FF2B5EF4-FFF2-40B4-BE49-F238E27FC236}">
              <a16:creationId xmlns:a16="http://schemas.microsoft.com/office/drawing/2014/main" id="{D128023C-3D49-43EC-83A9-3C5B197C57DF}"/>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6" name="テキスト ボックス 165">
          <a:extLst>
            <a:ext uri="{FF2B5EF4-FFF2-40B4-BE49-F238E27FC236}">
              <a16:creationId xmlns:a16="http://schemas.microsoft.com/office/drawing/2014/main" id="{B6AAA0CF-0935-42EC-BBB3-036ED6782569}"/>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7" name="直線コネクタ 166">
          <a:extLst>
            <a:ext uri="{FF2B5EF4-FFF2-40B4-BE49-F238E27FC236}">
              <a16:creationId xmlns:a16="http://schemas.microsoft.com/office/drawing/2014/main" id="{7DB33CC6-6B2B-44E4-97CE-C763B6843807}"/>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8" name="テキスト ボックス 167">
          <a:extLst>
            <a:ext uri="{FF2B5EF4-FFF2-40B4-BE49-F238E27FC236}">
              <a16:creationId xmlns:a16="http://schemas.microsoft.com/office/drawing/2014/main" id="{1897021A-98BD-4BD6-903E-4DE80DBA023D}"/>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9" name="直線コネクタ 168">
          <a:extLst>
            <a:ext uri="{FF2B5EF4-FFF2-40B4-BE49-F238E27FC236}">
              <a16:creationId xmlns:a16="http://schemas.microsoft.com/office/drawing/2014/main" id="{912986B6-B590-4B0F-9D8E-4BEE6AC22C0C}"/>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70" name="テキスト ボックス 169">
          <a:extLst>
            <a:ext uri="{FF2B5EF4-FFF2-40B4-BE49-F238E27FC236}">
              <a16:creationId xmlns:a16="http://schemas.microsoft.com/office/drawing/2014/main" id="{34BE5936-2AA2-4A11-B3DD-330E0B51F6A3}"/>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71" name="直線コネクタ 170">
          <a:extLst>
            <a:ext uri="{FF2B5EF4-FFF2-40B4-BE49-F238E27FC236}">
              <a16:creationId xmlns:a16="http://schemas.microsoft.com/office/drawing/2014/main" id="{407EAEFD-88BD-42A5-B00D-A9649AACCE72}"/>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2" name="テキスト ボックス 171">
          <a:extLst>
            <a:ext uri="{FF2B5EF4-FFF2-40B4-BE49-F238E27FC236}">
              <a16:creationId xmlns:a16="http://schemas.microsoft.com/office/drawing/2014/main" id="{AF149D27-FBCC-4814-809A-DD90C7B3596C}"/>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3" name="直線コネクタ 172">
          <a:extLst>
            <a:ext uri="{FF2B5EF4-FFF2-40B4-BE49-F238E27FC236}">
              <a16:creationId xmlns:a16="http://schemas.microsoft.com/office/drawing/2014/main" id="{3B5F5200-B925-4589-982C-A975D7AE9675}"/>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4" name="テキスト ボックス 173">
          <a:extLst>
            <a:ext uri="{FF2B5EF4-FFF2-40B4-BE49-F238E27FC236}">
              <a16:creationId xmlns:a16="http://schemas.microsoft.com/office/drawing/2014/main" id="{4F83415E-4E77-4CE1-9C98-B5D85015B7C8}"/>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5" name="直線コネクタ 174">
          <a:extLst>
            <a:ext uri="{FF2B5EF4-FFF2-40B4-BE49-F238E27FC236}">
              <a16:creationId xmlns:a16="http://schemas.microsoft.com/office/drawing/2014/main" id="{4B1248D9-6862-4E24-87BF-8EAE976C9DC3}"/>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6" name="【橋りょう・トンネル】&#10;有形固定資産減価償却率グラフ枠">
          <a:extLst>
            <a:ext uri="{FF2B5EF4-FFF2-40B4-BE49-F238E27FC236}">
              <a16:creationId xmlns:a16="http://schemas.microsoft.com/office/drawing/2014/main" id="{82F7EEE8-D16C-47E2-AB5E-32B1B57E9B9F}"/>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62049</xdr:rowOff>
    </xdr:from>
    <xdr:to>
      <xdr:col>24</xdr:col>
      <xdr:colOff>62865</xdr:colOff>
      <xdr:row>63</xdr:row>
      <xdr:rowOff>76744</xdr:rowOff>
    </xdr:to>
    <xdr:cxnSp macro="">
      <xdr:nvCxnSpPr>
        <xdr:cNvPr id="177" name="直線コネクタ 176">
          <a:extLst>
            <a:ext uri="{FF2B5EF4-FFF2-40B4-BE49-F238E27FC236}">
              <a16:creationId xmlns:a16="http://schemas.microsoft.com/office/drawing/2014/main" id="{BFEAD2E1-C3F8-4CA0-BABA-9CC385E5E5E3}"/>
            </a:ext>
          </a:extLst>
        </xdr:cNvPr>
        <xdr:cNvCxnSpPr/>
      </xdr:nvCxnSpPr>
      <xdr:spPr>
        <a:xfrm flipV="1">
          <a:off x="4634865" y="9663249"/>
          <a:ext cx="0" cy="1214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80571</xdr:rowOff>
    </xdr:from>
    <xdr:ext cx="405111" cy="259045"/>
    <xdr:sp macro="" textlink="">
      <xdr:nvSpPr>
        <xdr:cNvPr id="178" name="【橋りょう・トンネル】&#10;有形固定資産減価償却率最小値テキスト">
          <a:extLst>
            <a:ext uri="{FF2B5EF4-FFF2-40B4-BE49-F238E27FC236}">
              <a16:creationId xmlns:a16="http://schemas.microsoft.com/office/drawing/2014/main" id="{6583A330-FE7A-4452-9EB5-623D34FDFAC8}"/>
            </a:ext>
          </a:extLst>
        </xdr:cNvPr>
        <xdr:cNvSpPr txBox="1"/>
      </xdr:nvSpPr>
      <xdr:spPr>
        <a:xfrm>
          <a:off x="4673600" y="10881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76744</xdr:rowOff>
    </xdr:from>
    <xdr:to>
      <xdr:col>24</xdr:col>
      <xdr:colOff>152400</xdr:colOff>
      <xdr:row>63</xdr:row>
      <xdr:rowOff>76744</xdr:rowOff>
    </xdr:to>
    <xdr:cxnSp macro="">
      <xdr:nvCxnSpPr>
        <xdr:cNvPr id="179" name="直線コネクタ 178">
          <a:extLst>
            <a:ext uri="{FF2B5EF4-FFF2-40B4-BE49-F238E27FC236}">
              <a16:creationId xmlns:a16="http://schemas.microsoft.com/office/drawing/2014/main" id="{EB035D97-5D17-4300-AE41-EBAFAD48A545}"/>
            </a:ext>
          </a:extLst>
        </xdr:cNvPr>
        <xdr:cNvCxnSpPr/>
      </xdr:nvCxnSpPr>
      <xdr:spPr>
        <a:xfrm>
          <a:off x="4546600" y="10878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8726</xdr:rowOff>
    </xdr:from>
    <xdr:ext cx="405111" cy="259045"/>
    <xdr:sp macro="" textlink="">
      <xdr:nvSpPr>
        <xdr:cNvPr id="180" name="【橋りょう・トンネル】&#10;有形固定資産減価償却率最大値テキスト">
          <a:extLst>
            <a:ext uri="{FF2B5EF4-FFF2-40B4-BE49-F238E27FC236}">
              <a16:creationId xmlns:a16="http://schemas.microsoft.com/office/drawing/2014/main" id="{A7AA686B-65DC-4F36-99DA-A31637FA05CF}"/>
            </a:ext>
          </a:extLst>
        </xdr:cNvPr>
        <xdr:cNvSpPr txBox="1"/>
      </xdr:nvSpPr>
      <xdr:spPr>
        <a:xfrm>
          <a:off x="4673600" y="9438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62049</xdr:rowOff>
    </xdr:from>
    <xdr:to>
      <xdr:col>24</xdr:col>
      <xdr:colOff>152400</xdr:colOff>
      <xdr:row>56</xdr:row>
      <xdr:rowOff>62049</xdr:rowOff>
    </xdr:to>
    <xdr:cxnSp macro="">
      <xdr:nvCxnSpPr>
        <xdr:cNvPr id="181" name="直線コネクタ 180">
          <a:extLst>
            <a:ext uri="{FF2B5EF4-FFF2-40B4-BE49-F238E27FC236}">
              <a16:creationId xmlns:a16="http://schemas.microsoft.com/office/drawing/2014/main" id="{C36F479B-AEF4-4448-A969-CF27118E25E1}"/>
            </a:ext>
          </a:extLst>
        </xdr:cNvPr>
        <xdr:cNvCxnSpPr/>
      </xdr:nvCxnSpPr>
      <xdr:spPr>
        <a:xfrm>
          <a:off x="4546600" y="9663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154594</xdr:rowOff>
    </xdr:from>
    <xdr:ext cx="405111" cy="259045"/>
    <xdr:sp macro="" textlink="">
      <xdr:nvSpPr>
        <xdr:cNvPr id="182" name="【橋りょう・トンネル】&#10;有形固定資産減価償却率平均値テキスト">
          <a:extLst>
            <a:ext uri="{FF2B5EF4-FFF2-40B4-BE49-F238E27FC236}">
              <a16:creationId xmlns:a16="http://schemas.microsoft.com/office/drawing/2014/main" id="{468690EE-1C6E-4F54-97F9-F560BF03358C}"/>
            </a:ext>
          </a:extLst>
        </xdr:cNvPr>
        <xdr:cNvSpPr txBox="1"/>
      </xdr:nvSpPr>
      <xdr:spPr>
        <a:xfrm>
          <a:off x="4673600" y="104415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4717</xdr:rowOff>
    </xdr:from>
    <xdr:to>
      <xdr:col>24</xdr:col>
      <xdr:colOff>114300</xdr:colOff>
      <xdr:row>61</xdr:row>
      <xdr:rowOff>106317</xdr:rowOff>
    </xdr:to>
    <xdr:sp macro="" textlink="">
      <xdr:nvSpPr>
        <xdr:cNvPr id="183" name="フローチャート: 判断 182">
          <a:extLst>
            <a:ext uri="{FF2B5EF4-FFF2-40B4-BE49-F238E27FC236}">
              <a16:creationId xmlns:a16="http://schemas.microsoft.com/office/drawing/2014/main" id="{C4704EB6-82CA-4557-99CA-125C99EE4A42}"/>
            </a:ext>
          </a:extLst>
        </xdr:cNvPr>
        <xdr:cNvSpPr/>
      </xdr:nvSpPr>
      <xdr:spPr>
        <a:xfrm>
          <a:off x="4584700" y="1046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141877</xdr:rowOff>
    </xdr:from>
    <xdr:to>
      <xdr:col>20</xdr:col>
      <xdr:colOff>38100</xdr:colOff>
      <xdr:row>61</xdr:row>
      <xdr:rowOff>72027</xdr:rowOff>
    </xdr:to>
    <xdr:sp macro="" textlink="">
      <xdr:nvSpPr>
        <xdr:cNvPr id="184" name="フローチャート: 判断 183">
          <a:extLst>
            <a:ext uri="{FF2B5EF4-FFF2-40B4-BE49-F238E27FC236}">
              <a16:creationId xmlns:a16="http://schemas.microsoft.com/office/drawing/2014/main" id="{3BD9EDFA-319C-4C05-823F-254545A94E77}"/>
            </a:ext>
          </a:extLst>
        </xdr:cNvPr>
        <xdr:cNvSpPr/>
      </xdr:nvSpPr>
      <xdr:spPr>
        <a:xfrm>
          <a:off x="3746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119017</xdr:rowOff>
    </xdr:from>
    <xdr:to>
      <xdr:col>15</xdr:col>
      <xdr:colOff>101600</xdr:colOff>
      <xdr:row>61</xdr:row>
      <xdr:rowOff>49167</xdr:rowOff>
    </xdr:to>
    <xdr:sp macro="" textlink="">
      <xdr:nvSpPr>
        <xdr:cNvPr id="185" name="フローチャート: 判断 184">
          <a:extLst>
            <a:ext uri="{FF2B5EF4-FFF2-40B4-BE49-F238E27FC236}">
              <a16:creationId xmlns:a16="http://schemas.microsoft.com/office/drawing/2014/main" id="{540E76DB-5FA3-4EFA-89D7-AD1DB16B5ACF}"/>
            </a:ext>
          </a:extLst>
        </xdr:cNvPr>
        <xdr:cNvSpPr/>
      </xdr:nvSpPr>
      <xdr:spPr>
        <a:xfrm>
          <a:off x="2857500" y="1040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92891</xdr:rowOff>
    </xdr:from>
    <xdr:to>
      <xdr:col>10</xdr:col>
      <xdr:colOff>165100</xdr:colOff>
      <xdr:row>61</xdr:row>
      <xdr:rowOff>23041</xdr:rowOff>
    </xdr:to>
    <xdr:sp macro="" textlink="">
      <xdr:nvSpPr>
        <xdr:cNvPr id="186" name="フローチャート: 判断 185">
          <a:extLst>
            <a:ext uri="{FF2B5EF4-FFF2-40B4-BE49-F238E27FC236}">
              <a16:creationId xmlns:a16="http://schemas.microsoft.com/office/drawing/2014/main" id="{FE2F0096-5C6D-414A-9326-B75E7E9204D3}"/>
            </a:ext>
          </a:extLst>
        </xdr:cNvPr>
        <xdr:cNvSpPr/>
      </xdr:nvSpPr>
      <xdr:spPr>
        <a:xfrm>
          <a:off x="1968500" y="10379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52070</xdr:rowOff>
    </xdr:from>
    <xdr:to>
      <xdr:col>6</xdr:col>
      <xdr:colOff>38100</xdr:colOff>
      <xdr:row>60</xdr:row>
      <xdr:rowOff>153670</xdr:rowOff>
    </xdr:to>
    <xdr:sp macro="" textlink="">
      <xdr:nvSpPr>
        <xdr:cNvPr id="187" name="フローチャート: 判断 186">
          <a:extLst>
            <a:ext uri="{FF2B5EF4-FFF2-40B4-BE49-F238E27FC236}">
              <a16:creationId xmlns:a16="http://schemas.microsoft.com/office/drawing/2014/main" id="{43481327-B43F-4962-A87E-FD8516A70FD5}"/>
            </a:ext>
          </a:extLst>
        </xdr:cNvPr>
        <xdr:cNvSpPr/>
      </xdr:nvSpPr>
      <xdr:spPr>
        <a:xfrm>
          <a:off x="1079500" y="1033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5A14ED5A-B976-4025-AB46-623FD12FDDC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2886F11D-BDDD-42AA-BC8F-E944871C42B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09DDC8DB-087A-4EDB-B22A-7506272BD073}"/>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91" name="テキスト ボックス 190">
          <a:extLst>
            <a:ext uri="{FF2B5EF4-FFF2-40B4-BE49-F238E27FC236}">
              <a16:creationId xmlns:a16="http://schemas.microsoft.com/office/drawing/2014/main" id="{32F51ED9-4E6B-430D-9CDC-FB599F6FDEC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2" name="テキスト ボックス 191">
          <a:extLst>
            <a:ext uri="{FF2B5EF4-FFF2-40B4-BE49-F238E27FC236}">
              <a16:creationId xmlns:a16="http://schemas.microsoft.com/office/drawing/2014/main" id="{0C0A0FE0-0A64-48DE-A5CD-6216DC5CD995}"/>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xdr:rowOff>
    </xdr:from>
    <xdr:to>
      <xdr:col>24</xdr:col>
      <xdr:colOff>114300</xdr:colOff>
      <xdr:row>61</xdr:row>
      <xdr:rowOff>104684</xdr:rowOff>
    </xdr:to>
    <xdr:sp macro="" textlink="">
      <xdr:nvSpPr>
        <xdr:cNvPr id="193" name="楕円 192">
          <a:extLst>
            <a:ext uri="{FF2B5EF4-FFF2-40B4-BE49-F238E27FC236}">
              <a16:creationId xmlns:a16="http://schemas.microsoft.com/office/drawing/2014/main" id="{10DB2C74-EAED-4832-BA38-4BBC69C0F37B}"/>
            </a:ext>
          </a:extLst>
        </xdr:cNvPr>
        <xdr:cNvSpPr/>
      </xdr:nvSpPr>
      <xdr:spPr>
        <a:xfrm>
          <a:off x="4584700" y="1046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25961</xdr:rowOff>
    </xdr:from>
    <xdr:ext cx="405111" cy="259045"/>
    <xdr:sp macro="" textlink="">
      <xdr:nvSpPr>
        <xdr:cNvPr id="194" name="【橋りょう・トンネル】&#10;有形固定資産減価償却率該当値テキスト">
          <a:extLst>
            <a:ext uri="{FF2B5EF4-FFF2-40B4-BE49-F238E27FC236}">
              <a16:creationId xmlns:a16="http://schemas.microsoft.com/office/drawing/2014/main" id="{4BB2AE31-A525-467C-B511-7BA1B31E7DFE}"/>
            </a:ext>
          </a:extLst>
        </xdr:cNvPr>
        <xdr:cNvSpPr txBox="1"/>
      </xdr:nvSpPr>
      <xdr:spPr>
        <a:xfrm>
          <a:off x="4673600" y="10312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156573</xdr:rowOff>
    </xdr:from>
    <xdr:to>
      <xdr:col>20</xdr:col>
      <xdr:colOff>38100</xdr:colOff>
      <xdr:row>61</xdr:row>
      <xdr:rowOff>86723</xdr:rowOff>
    </xdr:to>
    <xdr:sp macro="" textlink="">
      <xdr:nvSpPr>
        <xdr:cNvPr id="195" name="楕円 194">
          <a:extLst>
            <a:ext uri="{FF2B5EF4-FFF2-40B4-BE49-F238E27FC236}">
              <a16:creationId xmlns:a16="http://schemas.microsoft.com/office/drawing/2014/main" id="{64E1D81B-2D1A-4879-9094-6CDADEBED220}"/>
            </a:ext>
          </a:extLst>
        </xdr:cNvPr>
        <xdr:cNvSpPr/>
      </xdr:nvSpPr>
      <xdr:spPr>
        <a:xfrm>
          <a:off x="3746500" y="10443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35923</xdr:rowOff>
    </xdr:from>
    <xdr:to>
      <xdr:col>24</xdr:col>
      <xdr:colOff>63500</xdr:colOff>
      <xdr:row>61</xdr:row>
      <xdr:rowOff>53884</xdr:rowOff>
    </xdr:to>
    <xdr:cxnSp macro="">
      <xdr:nvCxnSpPr>
        <xdr:cNvPr id="196" name="直線コネクタ 195">
          <a:extLst>
            <a:ext uri="{FF2B5EF4-FFF2-40B4-BE49-F238E27FC236}">
              <a16:creationId xmlns:a16="http://schemas.microsoft.com/office/drawing/2014/main" id="{D57888AD-1948-41E1-9BB3-6E7DBC2A2EA7}"/>
            </a:ext>
          </a:extLst>
        </xdr:cNvPr>
        <xdr:cNvCxnSpPr/>
      </xdr:nvCxnSpPr>
      <xdr:spPr>
        <a:xfrm>
          <a:off x="3797300" y="10494373"/>
          <a:ext cx="8382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133713</xdr:rowOff>
    </xdr:from>
    <xdr:to>
      <xdr:col>15</xdr:col>
      <xdr:colOff>101600</xdr:colOff>
      <xdr:row>61</xdr:row>
      <xdr:rowOff>63863</xdr:rowOff>
    </xdr:to>
    <xdr:sp macro="" textlink="">
      <xdr:nvSpPr>
        <xdr:cNvPr id="197" name="楕円 196">
          <a:extLst>
            <a:ext uri="{FF2B5EF4-FFF2-40B4-BE49-F238E27FC236}">
              <a16:creationId xmlns:a16="http://schemas.microsoft.com/office/drawing/2014/main" id="{3FAB1003-4944-45EA-AE64-00DF79DC7562}"/>
            </a:ext>
          </a:extLst>
        </xdr:cNvPr>
        <xdr:cNvSpPr/>
      </xdr:nvSpPr>
      <xdr:spPr>
        <a:xfrm>
          <a:off x="2857500" y="1042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13063</xdr:rowOff>
    </xdr:from>
    <xdr:to>
      <xdr:col>19</xdr:col>
      <xdr:colOff>177800</xdr:colOff>
      <xdr:row>61</xdr:row>
      <xdr:rowOff>35923</xdr:rowOff>
    </xdr:to>
    <xdr:cxnSp macro="">
      <xdr:nvCxnSpPr>
        <xdr:cNvPr id="198" name="直線コネクタ 197">
          <a:extLst>
            <a:ext uri="{FF2B5EF4-FFF2-40B4-BE49-F238E27FC236}">
              <a16:creationId xmlns:a16="http://schemas.microsoft.com/office/drawing/2014/main" id="{BA776E65-DBD2-4440-83A7-20D6F7E80951}"/>
            </a:ext>
          </a:extLst>
        </xdr:cNvPr>
        <xdr:cNvCxnSpPr/>
      </xdr:nvCxnSpPr>
      <xdr:spPr>
        <a:xfrm>
          <a:off x="2908300" y="10471513"/>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107587</xdr:rowOff>
    </xdr:from>
    <xdr:to>
      <xdr:col>10</xdr:col>
      <xdr:colOff>165100</xdr:colOff>
      <xdr:row>61</xdr:row>
      <xdr:rowOff>37737</xdr:rowOff>
    </xdr:to>
    <xdr:sp macro="" textlink="">
      <xdr:nvSpPr>
        <xdr:cNvPr id="199" name="楕円 198">
          <a:extLst>
            <a:ext uri="{FF2B5EF4-FFF2-40B4-BE49-F238E27FC236}">
              <a16:creationId xmlns:a16="http://schemas.microsoft.com/office/drawing/2014/main" id="{3806CBE0-BC7E-46A4-A99B-5D11FAEF2F2C}"/>
            </a:ext>
          </a:extLst>
        </xdr:cNvPr>
        <xdr:cNvSpPr/>
      </xdr:nvSpPr>
      <xdr:spPr>
        <a:xfrm>
          <a:off x="1968500" y="1039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158387</xdr:rowOff>
    </xdr:from>
    <xdr:to>
      <xdr:col>15</xdr:col>
      <xdr:colOff>50800</xdr:colOff>
      <xdr:row>61</xdr:row>
      <xdr:rowOff>13063</xdr:rowOff>
    </xdr:to>
    <xdr:cxnSp macro="">
      <xdr:nvCxnSpPr>
        <xdr:cNvPr id="200" name="直線コネクタ 199">
          <a:extLst>
            <a:ext uri="{FF2B5EF4-FFF2-40B4-BE49-F238E27FC236}">
              <a16:creationId xmlns:a16="http://schemas.microsoft.com/office/drawing/2014/main" id="{3DAEFF83-8C19-4E74-B639-F9FF035EEBB5}"/>
            </a:ext>
          </a:extLst>
        </xdr:cNvPr>
        <xdr:cNvCxnSpPr/>
      </xdr:nvCxnSpPr>
      <xdr:spPr>
        <a:xfrm>
          <a:off x="2019300" y="10445387"/>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81462</xdr:rowOff>
    </xdr:from>
    <xdr:to>
      <xdr:col>6</xdr:col>
      <xdr:colOff>38100</xdr:colOff>
      <xdr:row>61</xdr:row>
      <xdr:rowOff>11612</xdr:rowOff>
    </xdr:to>
    <xdr:sp macro="" textlink="">
      <xdr:nvSpPr>
        <xdr:cNvPr id="201" name="楕円 200">
          <a:extLst>
            <a:ext uri="{FF2B5EF4-FFF2-40B4-BE49-F238E27FC236}">
              <a16:creationId xmlns:a16="http://schemas.microsoft.com/office/drawing/2014/main" id="{2EFD2398-EDB1-4D49-B7FC-0700582DDFE2}"/>
            </a:ext>
          </a:extLst>
        </xdr:cNvPr>
        <xdr:cNvSpPr/>
      </xdr:nvSpPr>
      <xdr:spPr>
        <a:xfrm>
          <a:off x="1079500" y="10368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132262</xdr:rowOff>
    </xdr:from>
    <xdr:to>
      <xdr:col>10</xdr:col>
      <xdr:colOff>114300</xdr:colOff>
      <xdr:row>60</xdr:row>
      <xdr:rowOff>158387</xdr:rowOff>
    </xdr:to>
    <xdr:cxnSp macro="">
      <xdr:nvCxnSpPr>
        <xdr:cNvPr id="202" name="直線コネクタ 201">
          <a:extLst>
            <a:ext uri="{FF2B5EF4-FFF2-40B4-BE49-F238E27FC236}">
              <a16:creationId xmlns:a16="http://schemas.microsoft.com/office/drawing/2014/main" id="{69E082E3-EFC0-4F3C-8D60-43D6A02AD961}"/>
            </a:ext>
          </a:extLst>
        </xdr:cNvPr>
        <xdr:cNvCxnSpPr/>
      </xdr:nvCxnSpPr>
      <xdr:spPr>
        <a:xfrm>
          <a:off x="1130300" y="10419262"/>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88554</xdr:rowOff>
    </xdr:from>
    <xdr:ext cx="405111" cy="259045"/>
    <xdr:sp macro="" textlink="">
      <xdr:nvSpPr>
        <xdr:cNvPr id="203" name="n_1aveValue【橋りょう・トンネル】&#10;有形固定資産減価償却率">
          <a:extLst>
            <a:ext uri="{FF2B5EF4-FFF2-40B4-BE49-F238E27FC236}">
              <a16:creationId xmlns:a16="http://schemas.microsoft.com/office/drawing/2014/main" id="{3D41133F-00A9-453C-9213-52B7D0354608}"/>
            </a:ext>
          </a:extLst>
        </xdr:cNvPr>
        <xdr:cNvSpPr txBox="1"/>
      </xdr:nvSpPr>
      <xdr:spPr>
        <a:xfrm>
          <a:off x="3582044" y="10204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65694</xdr:rowOff>
    </xdr:from>
    <xdr:ext cx="405111" cy="259045"/>
    <xdr:sp macro="" textlink="">
      <xdr:nvSpPr>
        <xdr:cNvPr id="204" name="n_2aveValue【橋りょう・トンネル】&#10;有形固定資産減価償却率">
          <a:extLst>
            <a:ext uri="{FF2B5EF4-FFF2-40B4-BE49-F238E27FC236}">
              <a16:creationId xmlns:a16="http://schemas.microsoft.com/office/drawing/2014/main" id="{798B0427-4863-4545-B211-9E92808506A4}"/>
            </a:ext>
          </a:extLst>
        </xdr:cNvPr>
        <xdr:cNvSpPr txBox="1"/>
      </xdr:nvSpPr>
      <xdr:spPr>
        <a:xfrm>
          <a:off x="2705744" y="10181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39568</xdr:rowOff>
    </xdr:from>
    <xdr:ext cx="405111" cy="259045"/>
    <xdr:sp macro="" textlink="">
      <xdr:nvSpPr>
        <xdr:cNvPr id="205" name="n_3aveValue【橋りょう・トンネル】&#10;有形固定資産減価償却率">
          <a:extLst>
            <a:ext uri="{FF2B5EF4-FFF2-40B4-BE49-F238E27FC236}">
              <a16:creationId xmlns:a16="http://schemas.microsoft.com/office/drawing/2014/main" id="{8082DEBB-3FEC-4D36-8EC7-08EBC0D33167}"/>
            </a:ext>
          </a:extLst>
        </xdr:cNvPr>
        <xdr:cNvSpPr txBox="1"/>
      </xdr:nvSpPr>
      <xdr:spPr>
        <a:xfrm>
          <a:off x="1816744" y="10155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170197</xdr:rowOff>
    </xdr:from>
    <xdr:ext cx="405111" cy="259045"/>
    <xdr:sp macro="" textlink="">
      <xdr:nvSpPr>
        <xdr:cNvPr id="206" name="n_4aveValue【橋りょう・トンネル】&#10;有形固定資産減価償却率">
          <a:extLst>
            <a:ext uri="{FF2B5EF4-FFF2-40B4-BE49-F238E27FC236}">
              <a16:creationId xmlns:a16="http://schemas.microsoft.com/office/drawing/2014/main" id="{2ECC4D50-D9C0-450A-9691-1C063642BDB8}"/>
            </a:ext>
          </a:extLst>
        </xdr:cNvPr>
        <xdr:cNvSpPr txBox="1"/>
      </xdr:nvSpPr>
      <xdr:spPr>
        <a:xfrm>
          <a:off x="927744" y="1011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77850</xdr:rowOff>
    </xdr:from>
    <xdr:ext cx="405111" cy="259045"/>
    <xdr:sp macro="" textlink="">
      <xdr:nvSpPr>
        <xdr:cNvPr id="207" name="n_1mainValue【橋りょう・トンネル】&#10;有形固定資産減価償却率">
          <a:extLst>
            <a:ext uri="{FF2B5EF4-FFF2-40B4-BE49-F238E27FC236}">
              <a16:creationId xmlns:a16="http://schemas.microsoft.com/office/drawing/2014/main" id="{E9E01FBD-80A5-4FD4-BCE1-5EBA99DB4D65}"/>
            </a:ext>
          </a:extLst>
        </xdr:cNvPr>
        <xdr:cNvSpPr txBox="1"/>
      </xdr:nvSpPr>
      <xdr:spPr>
        <a:xfrm>
          <a:off x="3582044" y="1053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54990</xdr:rowOff>
    </xdr:from>
    <xdr:ext cx="405111" cy="259045"/>
    <xdr:sp macro="" textlink="">
      <xdr:nvSpPr>
        <xdr:cNvPr id="208" name="n_2mainValue【橋りょう・トンネル】&#10;有形固定資産減価償却率">
          <a:extLst>
            <a:ext uri="{FF2B5EF4-FFF2-40B4-BE49-F238E27FC236}">
              <a16:creationId xmlns:a16="http://schemas.microsoft.com/office/drawing/2014/main" id="{741FBE42-5B43-4CDB-80E2-C10FE01C921C}"/>
            </a:ext>
          </a:extLst>
        </xdr:cNvPr>
        <xdr:cNvSpPr txBox="1"/>
      </xdr:nvSpPr>
      <xdr:spPr>
        <a:xfrm>
          <a:off x="2705744" y="10513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28864</xdr:rowOff>
    </xdr:from>
    <xdr:ext cx="405111" cy="259045"/>
    <xdr:sp macro="" textlink="">
      <xdr:nvSpPr>
        <xdr:cNvPr id="209" name="n_3mainValue【橋りょう・トンネル】&#10;有形固定資産減価償却率">
          <a:extLst>
            <a:ext uri="{FF2B5EF4-FFF2-40B4-BE49-F238E27FC236}">
              <a16:creationId xmlns:a16="http://schemas.microsoft.com/office/drawing/2014/main" id="{71F8E785-5F2E-4427-B672-346E035B99EE}"/>
            </a:ext>
          </a:extLst>
        </xdr:cNvPr>
        <xdr:cNvSpPr txBox="1"/>
      </xdr:nvSpPr>
      <xdr:spPr>
        <a:xfrm>
          <a:off x="1816744" y="10487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2739</xdr:rowOff>
    </xdr:from>
    <xdr:ext cx="405111" cy="259045"/>
    <xdr:sp macro="" textlink="">
      <xdr:nvSpPr>
        <xdr:cNvPr id="210" name="n_4mainValue【橋りょう・トンネル】&#10;有形固定資産減価償却率">
          <a:extLst>
            <a:ext uri="{FF2B5EF4-FFF2-40B4-BE49-F238E27FC236}">
              <a16:creationId xmlns:a16="http://schemas.microsoft.com/office/drawing/2014/main" id="{238F7E2C-99D3-46C5-B788-EE01F973EE29}"/>
            </a:ext>
          </a:extLst>
        </xdr:cNvPr>
        <xdr:cNvSpPr txBox="1"/>
      </xdr:nvSpPr>
      <xdr:spPr>
        <a:xfrm>
          <a:off x="927744" y="1046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11" name="正方形/長方形 210">
          <a:extLst>
            <a:ext uri="{FF2B5EF4-FFF2-40B4-BE49-F238E27FC236}">
              <a16:creationId xmlns:a16="http://schemas.microsoft.com/office/drawing/2014/main" id="{FF86E8C3-13B2-4FFC-ACDC-201E25868257}"/>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2" name="正方形/長方形 211">
          <a:extLst>
            <a:ext uri="{FF2B5EF4-FFF2-40B4-BE49-F238E27FC236}">
              <a16:creationId xmlns:a16="http://schemas.microsoft.com/office/drawing/2014/main" id="{EC5F93E1-B7AA-4EE5-8EB1-96ACA5E2697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3" name="正方形/長方形 212">
          <a:extLst>
            <a:ext uri="{FF2B5EF4-FFF2-40B4-BE49-F238E27FC236}">
              <a16:creationId xmlns:a16="http://schemas.microsoft.com/office/drawing/2014/main" id="{E5EBDD22-0A34-4529-BAF6-D403961E41D9}"/>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4" name="正方形/長方形 213">
          <a:extLst>
            <a:ext uri="{FF2B5EF4-FFF2-40B4-BE49-F238E27FC236}">
              <a16:creationId xmlns:a16="http://schemas.microsoft.com/office/drawing/2014/main" id="{5B8817BA-EB78-42A9-99EF-0826E8593EE5}"/>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5" name="正方形/長方形 214">
          <a:extLst>
            <a:ext uri="{FF2B5EF4-FFF2-40B4-BE49-F238E27FC236}">
              <a16:creationId xmlns:a16="http://schemas.microsoft.com/office/drawing/2014/main" id="{0F900B1C-A8A2-4949-BA5B-84DD65044E1D}"/>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6" name="正方形/長方形 215">
          <a:extLst>
            <a:ext uri="{FF2B5EF4-FFF2-40B4-BE49-F238E27FC236}">
              <a16:creationId xmlns:a16="http://schemas.microsoft.com/office/drawing/2014/main" id="{498DAA72-D6B9-477F-801B-850D8D1581BE}"/>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7" name="正方形/長方形 216">
          <a:extLst>
            <a:ext uri="{FF2B5EF4-FFF2-40B4-BE49-F238E27FC236}">
              <a16:creationId xmlns:a16="http://schemas.microsoft.com/office/drawing/2014/main" id="{E79D0D32-0E81-48DB-814F-38E6C9A1D584}"/>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8" name="正方形/長方形 217">
          <a:extLst>
            <a:ext uri="{FF2B5EF4-FFF2-40B4-BE49-F238E27FC236}">
              <a16:creationId xmlns:a16="http://schemas.microsoft.com/office/drawing/2014/main" id="{CD423275-E777-4751-B08C-B4ABC2C8F551}"/>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9" name="テキスト ボックス 218">
          <a:extLst>
            <a:ext uri="{FF2B5EF4-FFF2-40B4-BE49-F238E27FC236}">
              <a16:creationId xmlns:a16="http://schemas.microsoft.com/office/drawing/2014/main" id="{21FFA52D-FDAD-404A-AE65-D40BFE662E13}"/>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20" name="直線コネクタ 219">
          <a:extLst>
            <a:ext uri="{FF2B5EF4-FFF2-40B4-BE49-F238E27FC236}">
              <a16:creationId xmlns:a16="http://schemas.microsoft.com/office/drawing/2014/main" id="{6A04D083-8E2E-43F4-B7A4-3D7467269B79}"/>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21" name="直線コネクタ 220">
          <a:extLst>
            <a:ext uri="{FF2B5EF4-FFF2-40B4-BE49-F238E27FC236}">
              <a16:creationId xmlns:a16="http://schemas.microsoft.com/office/drawing/2014/main" id="{8C272463-1ADB-4AB9-89A2-EE9C8D3798B1}"/>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22" name="テキスト ボックス 221">
          <a:extLst>
            <a:ext uri="{FF2B5EF4-FFF2-40B4-BE49-F238E27FC236}">
              <a16:creationId xmlns:a16="http://schemas.microsoft.com/office/drawing/2014/main" id="{D3BA8232-8CE4-4F09-8DBC-AC638D81D246}"/>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23" name="直線コネクタ 222">
          <a:extLst>
            <a:ext uri="{FF2B5EF4-FFF2-40B4-BE49-F238E27FC236}">
              <a16:creationId xmlns:a16="http://schemas.microsoft.com/office/drawing/2014/main" id="{10D8658D-F62D-4A8F-B8BE-807AC1BE8FF8}"/>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24" name="テキスト ボックス 223">
          <a:extLst>
            <a:ext uri="{FF2B5EF4-FFF2-40B4-BE49-F238E27FC236}">
              <a16:creationId xmlns:a16="http://schemas.microsoft.com/office/drawing/2014/main" id="{4C1FCC0A-5833-4BA0-ACDE-B49B12333DAA}"/>
            </a:ext>
          </a:extLst>
        </xdr:cNvPr>
        <xdr:cNvSpPr txBox="1"/>
      </xdr:nvSpPr>
      <xdr:spPr>
        <a:xfrm>
          <a:off x="6008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5" name="直線コネクタ 224">
          <a:extLst>
            <a:ext uri="{FF2B5EF4-FFF2-40B4-BE49-F238E27FC236}">
              <a16:creationId xmlns:a16="http://schemas.microsoft.com/office/drawing/2014/main" id="{360B9FAA-9ED2-4435-B13C-5EB4734FEDCE}"/>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26" name="テキスト ボックス 225">
          <a:extLst>
            <a:ext uri="{FF2B5EF4-FFF2-40B4-BE49-F238E27FC236}">
              <a16:creationId xmlns:a16="http://schemas.microsoft.com/office/drawing/2014/main" id="{55CC55AD-8413-45C8-ACAA-4694333F11A5}"/>
            </a:ext>
          </a:extLst>
        </xdr:cNvPr>
        <xdr:cNvSpPr txBox="1"/>
      </xdr:nvSpPr>
      <xdr:spPr>
        <a:xfrm>
          <a:off x="6008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7" name="直線コネクタ 226">
          <a:extLst>
            <a:ext uri="{FF2B5EF4-FFF2-40B4-BE49-F238E27FC236}">
              <a16:creationId xmlns:a16="http://schemas.microsoft.com/office/drawing/2014/main" id="{1AE159FC-4E88-4018-AA6B-D33A39262F80}"/>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8" name="テキスト ボックス 227">
          <a:extLst>
            <a:ext uri="{FF2B5EF4-FFF2-40B4-BE49-F238E27FC236}">
              <a16:creationId xmlns:a16="http://schemas.microsoft.com/office/drawing/2014/main" id="{AD9D032F-6F76-4EBC-9D41-6E89AE7B61DD}"/>
            </a:ext>
          </a:extLst>
        </xdr:cNvPr>
        <xdr:cNvSpPr txBox="1"/>
      </xdr:nvSpPr>
      <xdr:spPr>
        <a:xfrm>
          <a:off x="6008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9116A1DF-F63B-41E1-8728-885C4AD644E4}"/>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30" name="テキスト ボックス 229">
          <a:extLst>
            <a:ext uri="{FF2B5EF4-FFF2-40B4-BE49-F238E27FC236}">
              <a16:creationId xmlns:a16="http://schemas.microsoft.com/office/drawing/2014/main" id="{698B6BBE-B191-44E8-8EDF-4A82B4A678EC}"/>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2042ABBA-ABF2-4E16-9764-0EB3AA24918D}"/>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119300</xdr:rowOff>
    </xdr:from>
    <xdr:to>
      <xdr:col>54</xdr:col>
      <xdr:colOff>189865</xdr:colOff>
      <xdr:row>63</xdr:row>
      <xdr:rowOff>163458</xdr:rowOff>
    </xdr:to>
    <xdr:cxnSp macro="">
      <xdr:nvCxnSpPr>
        <xdr:cNvPr id="232" name="直線コネクタ 231">
          <a:extLst>
            <a:ext uri="{FF2B5EF4-FFF2-40B4-BE49-F238E27FC236}">
              <a16:creationId xmlns:a16="http://schemas.microsoft.com/office/drawing/2014/main" id="{034AC5A9-EC4A-45F7-9435-1881FB262809}"/>
            </a:ext>
          </a:extLst>
        </xdr:cNvPr>
        <xdr:cNvCxnSpPr/>
      </xdr:nvCxnSpPr>
      <xdr:spPr>
        <a:xfrm flipV="1">
          <a:off x="10476865" y="9549050"/>
          <a:ext cx="0" cy="14157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167285</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906D665B-D5D2-4EBC-9D6C-3C786F7FA71B}"/>
            </a:ext>
          </a:extLst>
        </xdr:cNvPr>
        <xdr:cNvSpPr txBox="1"/>
      </xdr:nvSpPr>
      <xdr:spPr>
        <a:xfrm>
          <a:off x="10515600" y="10968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163458</xdr:rowOff>
    </xdr:from>
    <xdr:to>
      <xdr:col>55</xdr:col>
      <xdr:colOff>88900</xdr:colOff>
      <xdr:row>63</xdr:row>
      <xdr:rowOff>163458</xdr:rowOff>
    </xdr:to>
    <xdr:cxnSp macro="">
      <xdr:nvCxnSpPr>
        <xdr:cNvPr id="234" name="直線コネクタ 233">
          <a:extLst>
            <a:ext uri="{FF2B5EF4-FFF2-40B4-BE49-F238E27FC236}">
              <a16:creationId xmlns:a16="http://schemas.microsoft.com/office/drawing/2014/main" id="{D2669544-6C84-4F83-A958-1EFB381958C0}"/>
            </a:ext>
          </a:extLst>
        </xdr:cNvPr>
        <xdr:cNvCxnSpPr/>
      </xdr:nvCxnSpPr>
      <xdr:spPr>
        <a:xfrm>
          <a:off x="10388600" y="10964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65977</xdr:rowOff>
    </xdr:from>
    <xdr:ext cx="599010" cy="259045"/>
    <xdr:sp macro="" textlink="">
      <xdr:nvSpPr>
        <xdr:cNvPr id="235" name="【橋りょう・トンネル】&#10;一人当たり有形固定資産（償却資産）額最大値テキスト">
          <a:extLst>
            <a:ext uri="{FF2B5EF4-FFF2-40B4-BE49-F238E27FC236}">
              <a16:creationId xmlns:a16="http://schemas.microsoft.com/office/drawing/2014/main" id="{BD96AA0E-D362-4947-8939-B416615ACDDC}"/>
            </a:ext>
          </a:extLst>
        </xdr:cNvPr>
        <xdr:cNvSpPr txBox="1"/>
      </xdr:nvSpPr>
      <xdr:spPr>
        <a:xfrm>
          <a:off x="10515600" y="9324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119300</xdr:rowOff>
    </xdr:from>
    <xdr:to>
      <xdr:col>55</xdr:col>
      <xdr:colOff>88900</xdr:colOff>
      <xdr:row>55</xdr:row>
      <xdr:rowOff>119300</xdr:rowOff>
    </xdr:to>
    <xdr:cxnSp macro="">
      <xdr:nvCxnSpPr>
        <xdr:cNvPr id="236" name="直線コネクタ 235">
          <a:extLst>
            <a:ext uri="{FF2B5EF4-FFF2-40B4-BE49-F238E27FC236}">
              <a16:creationId xmlns:a16="http://schemas.microsoft.com/office/drawing/2014/main" id="{60A666A9-F308-444B-9951-D03F539217A4}"/>
            </a:ext>
          </a:extLst>
        </xdr:cNvPr>
        <xdr:cNvCxnSpPr/>
      </xdr:nvCxnSpPr>
      <xdr:spPr>
        <a:xfrm>
          <a:off x="10388600" y="9549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4005</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B4936C16-21F7-45DC-9837-82E5E3B092C9}"/>
            </a:ext>
          </a:extLst>
        </xdr:cNvPr>
        <xdr:cNvSpPr txBox="1"/>
      </xdr:nvSpPr>
      <xdr:spPr>
        <a:xfrm>
          <a:off x="10515600" y="104624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25578</xdr:rowOff>
    </xdr:from>
    <xdr:to>
      <xdr:col>55</xdr:col>
      <xdr:colOff>50800</xdr:colOff>
      <xdr:row>61</xdr:row>
      <xdr:rowOff>127178</xdr:rowOff>
    </xdr:to>
    <xdr:sp macro="" textlink="">
      <xdr:nvSpPr>
        <xdr:cNvPr id="238" name="フローチャート: 判断 237">
          <a:extLst>
            <a:ext uri="{FF2B5EF4-FFF2-40B4-BE49-F238E27FC236}">
              <a16:creationId xmlns:a16="http://schemas.microsoft.com/office/drawing/2014/main" id="{4E43E1D8-CCBF-4304-9393-C3CBCA6276DA}"/>
            </a:ext>
          </a:extLst>
        </xdr:cNvPr>
        <xdr:cNvSpPr/>
      </xdr:nvSpPr>
      <xdr:spPr>
        <a:xfrm>
          <a:off x="10426700" y="10484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19510</xdr:rowOff>
    </xdr:from>
    <xdr:to>
      <xdr:col>50</xdr:col>
      <xdr:colOff>165100</xdr:colOff>
      <xdr:row>61</xdr:row>
      <xdr:rowOff>121110</xdr:rowOff>
    </xdr:to>
    <xdr:sp macro="" textlink="">
      <xdr:nvSpPr>
        <xdr:cNvPr id="239" name="フローチャート: 判断 238">
          <a:extLst>
            <a:ext uri="{FF2B5EF4-FFF2-40B4-BE49-F238E27FC236}">
              <a16:creationId xmlns:a16="http://schemas.microsoft.com/office/drawing/2014/main" id="{6BFD022E-A637-4F52-A001-CF971B13F2FC}"/>
            </a:ext>
          </a:extLst>
        </xdr:cNvPr>
        <xdr:cNvSpPr/>
      </xdr:nvSpPr>
      <xdr:spPr>
        <a:xfrm>
          <a:off x="9588500" y="10477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30604</xdr:rowOff>
    </xdr:from>
    <xdr:to>
      <xdr:col>46</xdr:col>
      <xdr:colOff>38100</xdr:colOff>
      <xdr:row>61</xdr:row>
      <xdr:rowOff>132204</xdr:rowOff>
    </xdr:to>
    <xdr:sp macro="" textlink="">
      <xdr:nvSpPr>
        <xdr:cNvPr id="240" name="フローチャート: 判断 239">
          <a:extLst>
            <a:ext uri="{FF2B5EF4-FFF2-40B4-BE49-F238E27FC236}">
              <a16:creationId xmlns:a16="http://schemas.microsoft.com/office/drawing/2014/main" id="{1CAAD42C-4C99-497E-B9CE-DB66FEE2C763}"/>
            </a:ext>
          </a:extLst>
        </xdr:cNvPr>
        <xdr:cNvSpPr/>
      </xdr:nvSpPr>
      <xdr:spPr>
        <a:xfrm>
          <a:off x="8699500" y="10489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34472</xdr:rowOff>
    </xdr:from>
    <xdr:to>
      <xdr:col>41</xdr:col>
      <xdr:colOff>101600</xdr:colOff>
      <xdr:row>61</xdr:row>
      <xdr:rowOff>136072</xdr:rowOff>
    </xdr:to>
    <xdr:sp macro="" textlink="">
      <xdr:nvSpPr>
        <xdr:cNvPr id="241" name="フローチャート: 判断 240">
          <a:extLst>
            <a:ext uri="{FF2B5EF4-FFF2-40B4-BE49-F238E27FC236}">
              <a16:creationId xmlns:a16="http://schemas.microsoft.com/office/drawing/2014/main" id="{0CC875A4-818D-4DEB-AAB2-F39380B40E30}"/>
            </a:ext>
          </a:extLst>
        </xdr:cNvPr>
        <xdr:cNvSpPr/>
      </xdr:nvSpPr>
      <xdr:spPr>
        <a:xfrm>
          <a:off x="7810500" y="10492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70367</xdr:rowOff>
    </xdr:from>
    <xdr:to>
      <xdr:col>36</xdr:col>
      <xdr:colOff>165100</xdr:colOff>
      <xdr:row>62</xdr:row>
      <xdr:rowOff>517</xdr:rowOff>
    </xdr:to>
    <xdr:sp macro="" textlink="">
      <xdr:nvSpPr>
        <xdr:cNvPr id="242" name="フローチャート: 判断 241">
          <a:extLst>
            <a:ext uri="{FF2B5EF4-FFF2-40B4-BE49-F238E27FC236}">
              <a16:creationId xmlns:a16="http://schemas.microsoft.com/office/drawing/2014/main" id="{B3BF19B1-371B-4570-8ED2-D3EF2B49BD7A}"/>
            </a:ext>
          </a:extLst>
        </xdr:cNvPr>
        <xdr:cNvSpPr/>
      </xdr:nvSpPr>
      <xdr:spPr>
        <a:xfrm>
          <a:off x="6921500" y="10528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A2AED018-E3A5-4AC8-8BB1-CCEC2756D4F4}"/>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580A079-7B1B-4457-8561-9AE2E6491D12}"/>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B07D81ED-7C45-4D2F-B424-78DC589C1E5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43F12D32-B680-4691-A287-EBB0297EACF4}"/>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36C57AB8-C022-4517-A810-067184631AE1}"/>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66398</xdr:rowOff>
    </xdr:from>
    <xdr:to>
      <xdr:col>55</xdr:col>
      <xdr:colOff>50800</xdr:colOff>
      <xdr:row>56</xdr:row>
      <xdr:rowOff>167998</xdr:rowOff>
    </xdr:to>
    <xdr:sp macro="" textlink="">
      <xdr:nvSpPr>
        <xdr:cNvPr id="248" name="楕円 247">
          <a:extLst>
            <a:ext uri="{FF2B5EF4-FFF2-40B4-BE49-F238E27FC236}">
              <a16:creationId xmlns:a16="http://schemas.microsoft.com/office/drawing/2014/main" id="{B9B9AF97-E265-4741-882A-A10423CC1ED2}"/>
            </a:ext>
          </a:extLst>
        </xdr:cNvPr>
        <xdr:cNvSpPr/>
      </xdr:nvSpPr>
      <xdr:spPr>
        <a:xfrm>
          <a:off x="10426700" y="9667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55</xdr:row>
      <xdr:rowOff>89275</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22F12EBF-0546-47C0-BA35-0EF29A52E274}"/>
            </a:ext>
          </a:extLst>
        </xdr:cNvPr>
        <xdr:cNvSpPr txBox="1"/>
      </xdr:nvSpPr>
      <xdr:spPr>
        <a:xfrm>
          <a:off x="10515600" y="9519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548,732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87471</xdr:rowOff>
    </xdr:from>
    <xdr:to>
      <xdr:col>50</xdr:col>
      <xdr:colOff>165100</xdr:colOff>
      <xdr:row>57</xdr:row>
      <xdr:rowOff>17621</xdr:rowOff>
    </xdr:to>
    <xdr:sp macro="" textlink="">
      <xdr:nvSpPr>
        <xdr:cNvPr id="250" name="楕円 249">
          <a:extLst>
            <a:ext uri="{FF2B5EF4-FFF2-40B4-BE49-F238E27FC236}">
              <a16:creationId xmlns:a16="http://schemas.microsoft.com/office/drawing/2014/main" id="{02BFA141-F9CC-4388-A202-FB2D0814E3B4}"/>
            </a:ext>
          </a:extLst>
        </xdr:cNvPr>
        <xdr:cNvSpPr/>
      </xdr:nvSpPr>
      <xdr:spPr>
        <a:xfrm>
          <a:off x="9588500" y="96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56</xdr:row>
      <xdr:rowOff>117198</xdr:rowOff>
    </xdr:from>
    <xdr:to>
      <xdr:col>55</xdr:col>
      <xdr:colOff>0</xdr:colOff>
      <xdr:row>56</xdr:row>
      <xdr:rowOff>138271</xdr:rowOff>
    </xdr:to>
    <xdr:cxnSp macro="">
      <xdr:nvCxnSpPr>
        <xdr:cNvPr id="251" name="直線コネクタ 250">
          <a:extLst>
            <a:ext uri="{FF2B5EF4-FFF2-40B4-BE49-F238E27FC236}">
              <a16:creationId xmlns:a16="http://schemas.microsoft.com/office/drawing/2014/main" id="{7C01DA45-BAAC-4A65-8F7B-58D7884F43EA}"/>
            </a:ext>
          </a:extLst>
        </xdr:cNvPr>
        <xdr:cNvCxnSpPr/>
      </xdr:nvCxnSpPr>
      <xdr:spPr>
        <a:xfrm flipV="1">
          <a:off x="9639300" y="9718398"/>
          <a:ext cx="838200" cy="21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101185</xdr:rowOff>
    </xdr:from>
    <xdr:to>
      <xdr:col>46</xdr:col>
      <xdr:colOff>38100</xdr:colOff>
      <xdr:row>57</xdr:row>
      <xdr:rowOff>31335</xdr:rowOff>
    </xdr:to>
    <xdr:sp macro="" textlink="">
      <xdr:nvSpPr>
        <xdr:cNvPr id="252" name="楕円 251">
          <a:extLst>
            <a:ext uri="{FF2B5EF4-FFF2-40B4-BE49-F238E27FC236}">
              <a16:creationId xmlns:a16="http://schemas.microsoft.com/office/drawing/2014/main" id="{D7194E92-9ED1-4903-87A0-87FC7F0A9830}"/>
            </a:ext>
          </a:extLst>
        </xdr:cNvPr>
        <xdr:cNvSpPr/>
      </xdr:nvSpPr>
      <xdr:spPr>
        <a:xfrm>
          <a:off x="8699500" y="970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138271</xdr:rowOff>
    </xdr:from>
    <xdr:to>
      <xdr:col>50</xdr:col>
      <xdr:colOff>114300</xdr:colOff>
      <xdr:row>56</xdr:row>
      <xdr:rowOff>151985</xdr:rowOff>
    </xdr:to>
    <xdr:cxnSp macro="">
      <xdr:nvCxnSpPr>
        <xdr:cNvPr id="253" name="直線コネクタ 252">
          <a:extLst>
            <a:ext uri="{FF2B5EF4-FFF2-40B4-BE49-F238E27FC236}">
              <a16:creationId xmlns:a16="http://schemas.microsoft.com/office/drawing/2014/main" id="{9C26F7CE-9453-4CA6-94CC-F5AAE76E35F6}"/>
            </a:ext>
          </a:extLst>
        </xdr:cNvPr>
        <xdr:cNvCxnSpPr/>
      </xdr:nvCxnSpPr>
      <xdr:spPr>
        <a:xfrm flipV="1">
          <a:off x="8750300" y="9739471"/>
          <a:ext cx="889000" cy="13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108634</xdr:rowOff>
    </xdr:from>
    <xdr:to>
      <xdr:col>41</xdr:col>
      <xdr:colOff>101600</xdr:colOff>
      <xdr:row>57</xdr:row>
      <xdr:rowOff>38784</xdr:rowOff>
    </xdr:to>
    <xdr:sp macro="" textlink="">
      <xdr:nvSpPr>
        <xdr:cNvPr id="254" name="楕円 253">
          <a:extLst>
            <a:ext uri="{FF2B5EF4-FFF2-40B4-BE49-F238E27FC236}">
              <a16:creationId xmlns:a16="http://schemas.microsoft.com/office/drawing/2014/main" id="{92748072-4A02-43AC-81EC-4C4CDC231CB6}"/>
            </a:ext>
          </a:extLst>
        </xdr:cNvPr>
        <xdr:cNvSpPr/>
      </xdr:nvSpPr>
      <xdr:spPr>
        <a:xfrm>
          <a:off x="7810500" y="9709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56</xdr:row>
      <xdr:rowOff>151985</xdr:rowOff>
    </xdr:from>
    <xdr:to>
      <xdr:col>45</xdr:col>
      <xdr:colOff>177800</xdr:colOff>
      <xdr:row>56</xdr:row>
      <xdr:rowOff>159434</xdr:rowOff>
    </xdr:to>
    <xdr:cxnSp macro="">
      <xdr:nvCxnSpPr>
        <xdr:cNvPr id="255" name="直線コネクタ 254">
          <a:extLst>
            <a:ext uri="{FF2B5EF4-FFF2-40B4-BE49-F238E27FC236}">
              <a16:creationId xmlns:a16="http://schemas.microsoft.com/office/drawing/2014/main" id="{FBF445E7-674A-40C0-93A5-29EFDCD35D5F}"/>
            </a:ext>
          </a:extLst>
        </xdr:cNvPr>
        <xdr:cNvCxnSpPr/>
      </xdr:nvCxnSpPr>
      <xdr:spPr>
        <a:xfrm flipV="1">
          <a:off x="7861300" y="9753185"/>
          <a:ext cx="889000" cy="7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56</xdr:row>
      <xdr:rowOff>119311</xdr:rowOff>
    </xdr:from>
    <xdr:to>
      <xdr:col>36</xdr:col>
      <xdr:colOff>165100</xdr:colOff>
      <xdr:row>57</xdr:row>
      <xdr:rowOff>49461</xdr:rowOff>
    </xdr:to>
    <xdr:sp macro="" textlink="">
      <xdr:nvSpPr>
        <xdr:cNvPr id="256" name="楕円 255">
          <a:extLst>
            <a:ext uri="{FF2B5EF4-FFF2-40B4-BE49-F238E27FC236}">
              <a16:creationId xmlns:a16="http://schemas.microsoft.com/office/drawing/2014/main" id="{18A93562-66D4-45B2-8350-8C6197722485}"/>
            </a:ext>
          </a:extLst>
        </xdr:cNvPr>
        <xdr:cNvSpPr/>
      </xdr:nvSpPr>
      <xdr:spPr>
        <a:xfrm>
          <a:off x="6921500" y="972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56</xdr:row>
      <xdr:rowOff>159434</xdr:rowOff>
    </xdr:from>
    <xdr:to>
      <xdr:col>41</xdr:col>
      <xdr:colOff>50800</xdr:colOff>
      <xdr:row>56</xdr:row>
      <xdr:rowOff>170111</xdr:rowOff>
    </xdr:to>
    <xdr:cxnSp macro="">
      <xdr:nvCxnSpPr>
        <xdr:cNvPr id="257" name="直線コネクタ 256">
          <a:extLst>
            <a:ext uri="{FF2B5EF4-FFF2-40B4-BE49-F238E27FC236}">
              <a16:creationId xmlns:a16="http://schemas.microsoft.com/office/drawing/2014/main" id="{BD7A648A-3540-45C5-899B-B0A757454504}"/>
            </a:ext>
          </a:extLst>
        </xdr:cNvPr>
        <xdr:cNvCxnSpPr/>
      </xdr:nvCxnSpPr>
      <xdr:spPr>
        <a:xfrm flipV="1">
          <a:off x="6972300" y="9760634"/>
          <a:ext cx="889000" cy="10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112237</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121D99E4-765D-48BB-9E95-A576EF35F587}"/>
            </a:ext>
          </a:extLst>
        </xdr:cNvPr>
        <xdr:cNvSpPr txBox="1"/>
      </xdr:nvSpPr>
      <xdr:spPr>
        <a:xfrm>
          <a:off x="9327095" y="10570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123331</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8F11449C-003A-4F2C-97B6-455E9088C8C9}"/>
            </a:ext>
          </a:extLst>
        </xdr:cNvPr>
        <xdr:cNvSpPr txBox="1"/>
      </xdr:nvSpPr>
      <xdr:spPr>
        <a:xfrm>
          <a:off x="8450795" y="10581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127199</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FDF76795-14DC-4DCF-9DF3-50CE59F75C11}"/>
            </a:ext>
          </a:extLst>
        </xdr:cNvPr>
        <xdr:cNvSpPr txBox="1"/>
      </xdr:nvSpPr>
      <xdr:spPr>
        <a:xfrm>
          <a:off x="7561795" y="105856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163094</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F432F927-BE33-4425-AF8D-F8177FE88AFF}"/>
            </a:ext>
          </a:extLst>
        </xdr:cNvPr>
        <xdr:cNvSpPr txBox="1"/>
      </xdr:nvSpPr>
      <xdr:spPr>
        <a:xfrm>
          <a:off x="6672795" y="10621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55</xdr:row>
      <xdr:rowOff>34148</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3ACFD6E9-E8E0-4172-AD38-045B726FAA5E}"/>
            </a:ext>
          </a:extLst>
        </xdr:cNvPr>
        <xdr:cNvSpPr txBox="1"/>
      </xdr:nvSpPr>
      <xdr:spPr>
        <a:xfrm>
          <a:off x="9327095" y="9463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55</xdr:row>
      <xdr:rowOff>47862</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C3314611-F957-4F8D-AF88-180B8799EDB8}"/>
            </a:ext>
          </a:extLst>
        </xdr:cNvPr>
        <xdr:cNvSpPr txBox="1"/>
      </xdr:nvSpPr>
      <xdr:spPr>
        <a:xfrm>
          <a:off x="8450795" y="9477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55</xdr:row>
      <xdr:rowOff>55311</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8FEEE052-595A-43C2-ABB3-219447E8B618}"/>
            </a:ext>
          </a:extLst>
        </xdr:cNvPr>
        <xdr:cNvSpPr txBox="1"/>
      </xdr:nvSpPr>
      <xdr:spPr>
        <a:xfrm>
          <a:off x="7561795" y="9485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55</xdr:row>
      <xdr:rowOff>65988</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8F26C889-344A-4244-9D57-278C2188D386}"/>
            </a:ext>
          </a:extLst>
        </xdr:cNvPr>
        <xdr:cNvSpPr txBox="1"/>
      </xdr:nvSpPr>
      <xdr:spPr>
        <a:xfrm>
          <a:off x="6672795" y="9495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E1B4E419-275B-4F0E-A45B-CE9D3CC65D9D}"/>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C6C45567-3614-4575-84A5-1BA39C9080E8}"/>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465D64ED-0E23-45B7-81A1-4462CD9EDCD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9EF1743E-1626-4A9C-86C6-819C4940AE6D}"/>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7CF1B6A1-1DFF-4B66-A5E8-76FBCBA75E64}"/>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E408749C-52D7-4D8C-BB70-1377ED8073B6}"/>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35ED60C0-707F-44CC-B2A8-13262E81001E}"/>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BAAE15FD-24DC-4719-B150-DF4F83F9FC1F}"/>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328393B1-7FE6-4FD9-A16D-46086A6542E1}"/>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21FD9ABD-1C78-4F02-BB2F-03CD03825997}"/>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E366F343-F271-4D1B-9A91-0182EBA0CD9B}"/>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49B98653-C218-4C74-A56C-531284DFC7BB}"/>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E4533780-F1A7-4ECD-A7B1-8596D06089F3}"/>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81BB8EF9-AA3E-46F4-B2E7-1F5C6EE143D8}"/>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2E80A513-DD0E-40C7-9524-EB22AE0244D7}"/>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DE57461E-1CBA-4FBC-8A94-3097F7FB5B86}"/>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ECFDEA3D-D97F-48AC-9156-8DA5FDD53DA7}"/>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E5B1EE24-33EA-4237-A8EB-AE820E91C8B1}"/>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D5BB5507-CFB4-44F1-8EBD-170180E3DE4A}"/>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F7F075D9-60D2-4344-A07B-0BEFF79F350D}"/>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4BB26C16-923E-435C-AB9F-E98A704BB5FB}"/>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A104A03A-1344-4D86-ACA5-AA259276115B}"/>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CE158129-49E9-46FA-89DD-C204354D5F0E}"/>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A38FFCD2-0D1C-4CC2-A434-8627190C04FC}"/>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13336</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1ADCBBF4-3DF0-4632-9929-CD82AB42D655}"/>
            </a:ext>
          </a:extLst>
        </xdr:cNvPr>
        <xdr:cNvCxnSpPr/>
      </xdr:nvCxnSpPr>
      <xdr:spPr>
        <a:xfrm flipV="1">
          <a:off x="4634865" y="13557886"/>
          <a:ext cx="0" cy="1301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66AE01F7-E9D3-4C85-AC41-CF5BDC79DAAD}"/>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C94D679C-05BA-446A-99FA-00A6FAA03A2F}"/>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131463</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6EEDE933-19EB-4D9D-A952-EA0605EBD4A3}"/>
            </a:ext>
          </a:extLst>
        </xdr:cNvPr>
        <xdr:cNvSpPr txBox="1"/>
      </xdr:nvSpPr>
      <xdr:spPr>
        <a:xfrm>
          <a:off x="4673600" y="13333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13336</xdr:rowOff>
    </xdr:from>
    <xdr:to>
      <xdr:col>24</xdr:col>
      <xdr:colOff>152400</xdr:colOff>
      <xdr:row>79</xdr:row>
      <xdr:rowOff>13336</xdr:rowOff>
    </xdr:to>
    <xdr:cxnSp macro="">
      <xdr:nvCxnSpPr>
        <xdr:cNvPr id="294" name="直線コネクタ 293">
          <a:extLst>
            <a:ext uri="{FF2B5EF4-FFF2-40B4-BE49-F238E27FC236}">
              <a16:creationId xmlns:a16="http://schemas.microsoft.com/office/drawing/2014/main" id="{FA0E2175-2EFF-4069-B1F0-CBFDF0F579BB}"/>
            </a:ext>
          </a:extLst>
        </xdr:cNvPr>
        <xdr:cNvCxnSpPr/>
      </xdr:nvCxnSpPr>
      <xdr:spPr>
        <a:xfrm>
          <a:off x="4546600" y="13557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26688</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FE319FEE-6022-482F-9F9D-263468D5B00D}"/>
            </a:ext>
          </a:extLst>
        </xdr:cNvPr>
        <xdr:cNvSpPr txBox="1"/>
      </xdr:nvSpPr>
      <xdr:spPr>
        <a:xfrm>
          <a:off x="4673600" y="142570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48261</xdr:rowOff>
    </xdr:from>
    <xdr:to>
      <xdr:col>24</xdr:col>
      <xdr:colOff>114300</xdr:colOff>
      <xdr:row>83</xdr:row>
      <xdr:rowOff>149861</xdr:rowOff>
    </xdr:to>
    <xdr:sp macro="" textlink="">
      <xdr:nvSpPr>
        <xdr:cNvPr id="296" name="フローチャート: 判断 295">
          <a:extLst>
            <a:ext uri="{FF2B5EF4-FFF2-40B4-BE49-F238E27FC236}">
              <a16:creationId xmlns:a16="http://schemas.microsoft.com/office/drawing/2014/main" id="{47F3A1DC-268B-4716-8617-74E716B4A44B}"/>
            </a:ext>
          </a:extLst>
        </xdr:cNvPr>
        <xdr:cNvSpPr/>
      </xdr:nvSpPr>
      <xdr:spPr>
        <a:xfrm>
          <a:off x="4584700" y="1427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61595</xdr:rowOff>
    </xdr:from>
    <xdr:to>
      <xdr:col>20</xdr:col>
      <xdr:colOff>38100</xdr:colOff>
      <xdr:row>83</xdr:row>
      <xdr:rowOff>163195</xdr:rowOff>
    </xdr:to>
    <xdr:sp macro="" textlink="">
      <xdr:nvSpPr>
        <xdr:cNvPr id="297" name="フローチャート: 判断 296">
          <a:extLst>
            <a:ext uri="{FF2B5EF4-FFF2-40B4-BE49-F238E27FC236}">
              <a16:creationId xmlns:a16="http://schemas.microsoft.com/office/drawing/2014/main" id="{FDA83072-F23F-46A3-9372-4F2F527403BC}"/>
            </a:ext>
          </a:extLst>
        </xdr:cNvPr>
        <xdr:cNvSpPr/>
      </xdr:nvSpPr>
      <xdr:spPr>
        <a:xfrm>
          <a:off x="3746500" y="1429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21589</xdr:rowOff>
    </xdr:from>
    <xdr:to>
      <xdr:col>15</xdr:col>
      <xdr:colOff>101600</xdr:colOff>
      <xdr:row>83</xdr:row>
      <xdr:rowOff>123189</xdr:rowOff>
    </xdr:to>
    <xdr:sp macro="" textlink="">
      <xdr:nvSpPr>
        <xdr:cNvPr id="298" name="フローチャート: 判断 297">
          <a:extLst>
            <a:ext uri="{FF2B5EF4-FFF2-40B4-BE49-F238E27FC236}">
              <a16:creationId xmlns:a16="http://schemas.microsoft.com/office/drawing/2014/main" id="{6762E24F-01DD-4673-80D6-BF674D966447}"/>
            </a:ext>
          </a:extLst>
        </xdr:cNvPr>
        <xdr:cNvSpPr/>
      </xdr:nvSpPr>
      <xdr:spPr>
        <a:xfrm>
          <a:off x="2857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4445</xdr:rowOff>
    </xdr:from>
    <xdr:to>
      <xdr:col>10</xdr:col>
      <xdr:colOff>165100</xdr:colOff>
      <xdr:row>83</xdr:row>
      <xdr:rowOff>106045</xdr:rowOff>
    </xdr:to>
    <xdr:sp macro="" textlink="">
      <xdr:nvSpPr>
        <xdr:cNvPr id="299" name="フローチャート: 判断 298">
          <a:extLst>
            <a:ext uri="{FF2B5EF4-FFF2-40B4-BE49-F238E27FC236}">
              <a16:creationId xmlns:a16="http://schemas.microsoft.com/office/drawing/2014/main" id="{889CAB14-C6DF-4476-A8FD-B69B00F4FEBE}"/>
            </a:ext>
          </a:extLst>
        </xdr:cNvPr>
        <xdr:cNvSpPr/>
      </xdr:nvSpPr>
      <xdr:spPr>
        <a:xfrm>
          <a:off x="1968500" y="1423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143511</xdr:rowOff>
    </xdr:from>
    <xdr:to>
      <xdr:col>6</xdr:col>
      <xdr:colOff>38100</xdr:colOff>
      <xdr:row>83</xdr:row>
      <xdr:rowOff>73661</xdr:rowOff>
    </xdr:to>
    <xdr:sp macro="" textlink="">
      <xdr:nvSpPr>
        <xdr:cNvPr id="300" name="フローチャート: 判断 299">
          <a:extLst>
            <a:ext uri="{FF2B5EF4-FFF2-40B4-BE49-F238E27FC236}">
              <a16:creationId xmlns:a16="http://schemas.microsoft.com/office/drawing/2014/main" id="{D39FB0F2-1DDD-4F49-948F-700139BCC268}"/>
            </a:ext>
          </a:extLst>
        </xdr:cNvPr>
        <xdr:cNvSpPr/>
      </xdr:nvSpPr>
      <xdr:spPr>
        <a:xfrm>
          <a:off x="1079500" y="14202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CF303B13-D298-42DB-8FAF-0557DC9F9ED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D4628631-A650-4FE7-B2D8-A510A0F6F60A}"/>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A3FD65B8-81AB-4D1D-9EA9-853C4D981383}"/>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FA45FB97-7F06-4FD3-9FA2-CB1F7024454D}"/>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E3427BDE-54F6-4B4A-B1C3-ED4EEDB49372}"/>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78739</xdr:rowOff>
    </xdr:from>
    <xdr:to>
      <xdr:col>24</xdr:col>
      <xdr:colOff>114300</xdr:colOff>
      <xdr:row>82</xdr:row>
      <xdr:rowOff>8889</xdr:rowOff>
    </xdr:to>
    <xdr:sp macro="" textlink="">
      <xdr:nvSpPr>
        <xdr:cNvPr id="306" name="楕円 305">
          <a:extLst>
            <a:ext uri="{FF2B5EF4-FFF2-40B4-BE49-F238E27FC236}">
              <a16:creationId xmlns:a16="http://schemas.microsoft.com/office/drawing/2014/main" id="{7D38C2B6-7224-4639-B302-7632826D0104}"/>
            </a:ext>
          </a:extLst>
        </xdr:cNvPr>
        <xdr:cNvSpPr/>
      </xdr:nvSpPr>
      <xdr:spPr>
        <a:xfrm>
          <a:off x="4584700" y="13966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101616</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D142C70D-DAB0-4F7F-B77C-A108768637EC}"/>
            </a:ext>
          </a:extLst>
        </xdr:cNvPr>
        <xdr:cNvSpPr txBox="1"/>
      </xdr:nvSpPr>
      <xdr:spPr>
        <a:xfrm>
          <a:off x="4673600" y="13817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69214</xdr:rowOff>
    </xdr:from>
    <xdr:to>
      <xdr:col>20</xdr:col>
      <xdr:colOff>38100</xdr:colOff>
      <xdr:row>81</xdr:row>
      <xdr:rowOff>170814</xdr:rowOff>
    </xdr:to>
    <xdr:sp macro="" textlink="">
      <xdr:nvSpPr>
        <xdr:cNvPr id="308" name="楕円 307">
          <a:extLst>
            <a:ext uri="{FF2B5EF4-FFF2-40B4-BE49-F238E27FC236}">
              <a16:creationId xmlns:a16="http://schemas.microsoft.com/office/drawing/2014/main" id="{C7C74986-4E72-4938-83D0-1FEC6AF628ED}"/>
            </a:ext>
          </a:extLst>
        </xdr:cNvPr>
        <xdr:cNvSpPr/>
      </xdr:nvSpPr>
      <xdr:spPr>
        <a:xfrm>
          <a:off x="3746500" y="13956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120014</xdr:rowOff>
    </xdr:from>
    <xdr:to>
      <xdr:col>24</xdr:col>
      <xdr:colOff>63500</xdr:colOff>
      <xdr:row>81</xdr:row>
      <xdr:rowOff>129539</xdr:rowOff>
    </xdr:to>
    <xdr:cxnSp macro="">
      <xdr:nvCxnSpPr>
        <xdr:cNvPr id="309" name="直線コネクタ 308">
          <a:extLst>
            <a:ext uri="{FF2B5EF4-FFF2-40B4-BE49-F238E27FC236}">
              <a16:creationId xmlns:a16="http://schemas.microsoft.com/office/drawing/2014/main" id="{A8C9DC1C-954D-4A13-8067-41210124FE1D}"/>
            </a:ext>
          </a:extLst>
        </xdr:cNvPr>
        <xdr:cNvCxnSpPr/>
      </xdr:nvCxnSpPr>
      <xdr:spPr>
        <a:xfrm>
          <a:off x="3797300" y="14007464"/>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42545</xdr:rowOff>
    </xdr:from>
    <xdr:to>
      <xdr:col>15</xdr:col>
      <xdr:colOff>101600</xdr:colOff>
      <xdr:row>81</xdr:row>
      <xdr:rowOff>144145</xdr:rowOff>
    </xdr:to>
    <xdr:sp macro="" textlink="">
      <xdr:nvSpPr>
        <xdr:cNvPr id="310" name="楕円 309">
          <a:extLst>
            <a:ext uri="{FF2B5EF4-FFF2-40B4-BE49-F238E27FC236}">
              <a16:creationId xmlns:a16="http://schemas.microsoft.com/office/drawing/2014/main" id="{992E6201-A881-474C-B97B-A1EF8F1BCAD5}"/>
            </a:ext>
          </a:extLst>
        </xdr:cNvPr>
        <xdr:cNvSpPr/>
      </xdr:nvSpPr>
      <xdr:spPr>
        <a:xfrm>
          <a:off x="2857500" y="13929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93345</xdr:rowOff>
    </xdr:from>
    <xdr:to>
      <xdr:col>19</xdr:col>
      <xdr:colOff>177800</xdr:colOff>
      <xdr:row>81</xdr:row>
      <xdr:rowOff>120014</xdr:rowOff>
    </xdr:to>
    <xdr:cxnSp macro="">
      <xdr:nvCxnSpPr>
        <xdr:cNvPr id="311" name="直線コネクタ 310">
          <a:extLst>
            <a:ext uri="{FF2B5EF4-FFF2-40B4-BE49-F238E27FC236}">
              <a16:creationId xmlns:a16="http://schemas.microsoft.com/office/drawing/2014/main" id="{A0F92E7E-5AB5-421C-8878-35030C403722}"/>
            </a:ext>
          </a:extLst>
        </xdr:cNvPr>
        <xdr:cNvCxnSpPr/>
      </xdr:nvCxnSpPr>
      <xdr:spPr>
        <a:xfrm>
          <a:off x="2908300" y="13980795"/>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46355</xdr:rowOff>
    </xdr:from>
    <xdr:to>
      <xdr:col>10</xdr:col>
      <xdr:colOff>165100</xdr:colOff>
      <xdr:row>81</xdr:row>
      <xdr:rowOff>147955</xdr:rowOff>
    </xdr:to>
    <xdr:sp macro="" textlink="">
      <xdr:nvSpPr>
        <xdr:cNvPr id="312" name="楕円 311">
          <a:extLst>
            <a:ext uri="{FF2B5EF4-FFF2-40B4-BE49-F238E27FC236}">
              <a16:creationId xmlns:a16="http://schemas.microsoft.com/office/drawing/2014/main" id="{B2AB9188-F33F-40AD-A743-48875D920604}"/>
            </a:ext>
          </a:extLst>
        </xdr:cNvPr>
        <xdr:cNvSpPr/>
      </xdr:nvSpPr>
      <xdr:spPr>
        <a:xfrm>
          <a:off x="1968500" y="1393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93345</xdr:rowOff>
    </xdr:from>
    <xdr:to>
      <xdr:col>15</xdr:col>
      <xdr:colOff>50800</xdr:colOff>
      <xdr:row>81</xdr:row>
      <xdr:rowOff>97155</xdr:rowOff>
    </xdr:to>
    <xdr:cxnSp macro="">
      <xdr:nvCxnSpPr>
        <xdr:cNvPr id="313" name="直線コネクタ 312">
          <a:extLst>
            <a:ext uri="{FF2B5EF4-FFF2-40B4-BE49-F238E27FC236}">
              <a16:creationId xmlns:a16="http://schemas.microsoft.com/office/drawing/2014/main" id="{73754CF2-90F1-4F7F-962A-A9F6C8C9B06C}"/>
            </a:ext>
          </a:extLst>
        </xdr:cNvPr>
        <xdr:cNvCxnSpPr/>
      </xdr:nvCxnSpPr>
      <xdr:spPr>
        <a:xfrm flipV="1">
          <a:off x="2019300" y="1398079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105411</xdr:rowOff>
    </xdr:from>
    <xdr:to>
      <xdr:col>6</xdr:col>
      <xdr:colOff>38100</xdr:colOff>
      <xdr:row>83</xdr:row>
      <xdr:rowOff>35561</xdr:rowOff>
    </xdr:to>
    <xdr:sp macro="" textlink="">
      <xdr:nvSpPr>
        <xdr:cNvPr id="314" name="楕円 313">
          <a:extLst>
            <a:ext uri="{FF2B5EF4-FFF2-40B4-BE49-F238E27FC236}">
              <a16:creationId xmlns:a16="http://schemas.microsoft.com/office/drawing/2014/main" id="{25BEDD2C-F9DA-4290-8A87-F08B33C22837}"/>
            </a:ext>
          </a:extLst>
        </xdr:cNvPr>
        <xdr:cNvSpPr/>
      </xdr:nvSpPr>
      <xdr:spPr>
        <a:xfrm>
          <a:off x="1079500" y="14164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97155</xdr:rowOff>
    </xdr:from>
    <xdr:to>
      <xdr:col>10</xdr:col>
      <xdr:colOff>114300</xdr:colOff>
      <xdr:row>82</xdr:row>
      <xdr:rowOff>156211</xdr:rowOff>
    </xdr:to>
    <xdr:cxnSp macro="">
      <xdr:nvCxnSpPr>
        <xdr:cNvPr id="315" name="直線コネクタ 314">
          <a:extLst>
            <a:ext uri="{FF2B5EF4-FFF2-40B4-BE49-F238E27FC236}">
              <a16:creationId xmlns:a16="http://schemas.microsoft.com/office/drawing/2014/main" id="{F6F38056-60E4-4A2A-81F9-48072AE68C64}"/>
            </a:ext>
          </a:extLst>
        </xdr:cNvPr>
        <xdr:cNvCxnSpPr/>
      </xdr:nvCxnSpPr>
      <xdr:spPr>
        <a:xfrm flipV="1">
          <a:off x="1130300" y="13984605"/>
          <a:ext cx="889000" cy="230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154322</xdr:rowOff>
    </xdr:from>
    <xdr:ext cx="405111" cy="259045"/>
    <xdr:sp macro="" textlink="">
      <xdr:nvSpPr>
        <xdr:cNvPr id="316" name="n_1aveValue【公営住宅】&#10;有形固定資産減価償却率">
          <a:extLst>
            <a:ext uri="{FF2B5EF4-FFF2-40B4-BE49-F238E27FC236}">
              <a16:creationId xmlns:a16="http://schemas.microsoft.com/office/drawing/2014/main" id="{466C000D-69FD-45D3-8C0B-C644C5B0B8B8}"/>
            </a:ext>
          </a:extLst>
        </xdr:cNvPr>
        <xdr:cNvSpPr txBox="1"/>
      </xdr:nvSpPr>
      <xdr:spPr>
        <a:xfrm>
          <a:off x="3582044" y="1438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114316</xdr:rowOff>
    </xdr:from>
    <xdr:ext cx="405111" cy="259045"/>
    <xdr:sp macro="" textlink="">
      <xdr:nvSpPr>
        <xdr:cNvPr id="317" name="n_2aveValue【公営住宅】&#10;有形固定資産減価償却率">
          <a:extLst>
            <a:ext uri="{FF2B5EF4-FFF2-40B4-BE49-F238E27FC236}">
              <a16:creationId xmlns:a16="http://schemas.microsoft.com/office/drawing/2014/main" id="{92835A28-762E-4766-A540-0B16EF012465}"/>
            </a:ext>
          </a:extLst>
        </xdr:cNvPr>
        <xdr:cNvSpPr txBox="1"/>
      </xdr:nvSpPr>
      <xdr:spPr>
        <a:xfrm>
          <a:off x="2705744" y="1434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97172</xdr:rowOff>
    </xdr:from>
    <xdr:ext cx="405111" cy="259045"/>
    <xdr:sp macro="" textlink="">
      <xdr:nvSpPr>
        <xdr:cNvPr id="318" name="n_3aveValue【公営住宅】&#10;有形固定資産減価償却率">
          <a:extLst>
            <a:ext uri="{FF2B5EF4-FFF2-40B4-BE49-F238E27FC236}">
              <a16:creationId xmlns:a16="http://schemas.microsoft.com/office/drawing/2014/main" id="{AB8DE31C-D93A-461D-A4A7-83F20FC50AE6}"/>
            </a:ext>
          </a:extLst>
        </xdr:cNvPr>
        <xdr:cNvSpPr txBox="1"/>
      </xdr:nvSpPr>
      <xdr:spPr>
        <a:xfrm>
          <a:off x="1816744" y="1432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64788</xdr:rowOff>
    </xdr:from>
    <xdr:ext cx="405111" cy="259045"/>
    <xdr:sp macro="" textlink="">
      <xdr:nvSpPr>
        <xdr:cNvPr id="319" name="n_4aveValue【公営住宅】&#10;有形固定資産減価償却率">
          <a:extLst>
            <a:ext uri="{FF2B5EF4-FFF2-40B4-BE49-F238E27FC236}">
              <a16:creationId xmlns:a16="http://schemas.microsoft.com/office/drawing/2014/main" id="{49426FF5-89A7-4D7A-A937-854B1764C516}"/>
            </a:ext>
          </a:extLst>
        </xdr:cNvPr>
        <xdr:cNvSpPr txBox="1"/>
      </xdr:nvSpPr>
      <xdr:spPr>
        <a:xfrm>
          <a:off x="927744" y="14295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15891</xdr:rowOff>
    </xdr:from>
    <xdr:ext cx="405111" cy="259045"/>
    <xdr:sp macro="" textlink="">
      <xdr:nvSpPr>
        <xdr:cNvPr id="320" name="n_1mainValue【公営住宅】&#10;有形固定資産減価償却率">
          <a:extLst>
            <a:ext uri="{FF2B5EF4-FFF2-40B4-BE49-F238E27FC236}">
              <a16:creationId xmlns:a16="http://schemas.microsoft.com/office/drawing/2014/main" id="{3E1B14FA-DE44-47C5-888E-4C9D037B07CD}"/>
            </a:ext>
          </a:extLst>
        </xdr:cNvPr>
        <xdr:cNvSpPr txBox="1"/>
      </xdr:nvSpPr>
      <xdr:spPr>
        <a:xfrm>
          <a:off x="3582044" y="13731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160672</xdr:rowOff>
    </xdr:from>
    <xdr:ext cx="405111" cy="259045"/>
    <xdr:sp macro="" textlink="">
      <xdr:nvSpPr>
        <xdr:cNvPr id="321" name="n_2mainValue【公営住宅】&#10;有形固定資産減価償却率">
          <a:extLst>
            <a:ext uri="{FF2B5EF4-FFF2-40B4-BE49-F238E27FC236}">
              <a16:creationId xmlns:a16="http://schemas.microsoft.com/office/drawing/2014/main" id="{BD19B6DF-F9B0-40BD-B655-CE088E9EC7A5}"/>
            </a:ext>
          </a:extLst>
        </xdr:cNvPr>
        <xdr:cNvSpPr txBox="1"/>
      </xdr:nvSpPr>
      <xdr:spPr>
        <a:xfrm>
          <a:off x="2705744" y="13705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164482</xdr:rowOff>
    </xdr:from>
    <xdr:ext cx="405111" cy="259045"/>
    <xdr:sp macro="" textlink="">
      <xdr:nvSpPr>
        <xdr:cNvPr id="322" name="n_3mainValue【公営住宅】&#10;有形固定資産減価償却率">
          <a:extLst>
            <a:ext uri="{FF2B5EF4-FFF2-40B4-BE49-F238E27FC236}">
              <a16:creationId xmlns:a16="http://schemas.microsoft.com/office/drawing/2014/main" id="{82319F45-4E81-42F1-AF5D-5825A33BBA29}"/>
            </a:ext>
          </a:extLst>
        </xdr:cNvPr>
        <xdr:cNvSpPr txBox="1"/>
      </xdr:nvSpPr>
      <xdr:spPr>
        <a:xfrm>
          <a:off x="1816744" y="1370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52088</xdr:rowOff>
    </xdr:from>
    <xdr:ext cx="405111" cy="259045"/>
    <xdr:sp macro="" textlink="">
      <xdr:nvSpPr>
        <xdr:cNvPr id="323" name="n_4mainValue【公営住宅】&#10;有形固定資産減価償却率">
          <a:extLst>
            <a:ext uri="{FF2B5EF4-FFF2-40B4-BE49-F238E27FC236}">
              <a16:creationId xmlns:a16="http://schemas.microsoft.com/office/drawing/2014/main" id="{189A8E7F-556D-4338-989F-5D317B1C293D}"/>
            </a:ext>
          </a:extLst>
        </xdr:cNvPr>
        <xdr:cNvSpPr txBox="1"/>
      </xdr:nvSpPr>
      <xdr:spPr>
        <a:xfrm>
          <a:off x="927744" y="13939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8A76F963-516B-48B6-B269-84FCBBD82705}"/>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A212B536-0163-4FB2-A227-46497B20E6A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16396194-8FCC-4F07-A736-F5CAD4A481F1}"/>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C1B9770D-F145-47CA-B9F1-15B0D531CD8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7B45D47D-48A5-4A93-AB52-F2E23E291BDF}"/>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C4F8652C-76AF-4293-9BDA-1D77ADCE54E7}"/>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91F809B2-E56A-4767-9985-6E9A56C2116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B5FC2DA4-6285-4454-B0BB-981153625E58}"/>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F392CBC0-C207-4A67-93A2-EF49B86E496E}"/>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4753B23D-A7C8-45B4-8AD0-514A218DF3F1}"/>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4" name="直線コネクタ 333">
          <a:extLst>
            <a:ext uri="{FF2B5EF4-FFF2-40B4-BE49-F238E27FC236}">
              <a16:creationId xmlns:a16="http://schemas.microsoft.com/office/drawing/2014/main" id="{6FBA5A4D-E64C-49A2-A0E3-23C1D1A595DA}"/>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5" name="テキスト ボックス 334">
          <a:extLst>
            <a:ext uri="{FF2B5EF4-FFF2-40B4-BE49-F238E27FC236}">
              <a16:creationId xmlns:a16="http://schemas.microsoft.com/office/drawing/2014/main" id="{86302C33-DE19-4342-94F5-4880F74942F0}"/>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D379CAE8-4DC4-4690-9EF1-1DE07094C219}"/>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556780F0-7F8C-4158-B7CE-C0AEF9B831BD}"/>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8" name="直線コネクタ 337">
          <a:extLst>
            <a:ext uri="{FF2B5EF4-FFF2-40B4-BE49-F238E27FC236}">
              <a16:creationId xmlns:a16="http://schemas.microsoft.com/office/drawing/2014/main" id="{3B4969D1-C5F7-4038-9876-8A887ED84928}"/>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9" name="テキスト ボックス 338">
          <a:extLst>
            <a:ext uri="{FF2B5EF4-FFF2-40B4-BE49-F238E27FC236}">
              <a16:creationId xmlns:a16="http://schemas.microsoft.com/office/drawing/2014/main" id="{A99AD864-A23F-4C39-9C0D-19B0E84C6A59}"/>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65E0F368-A0EA-45C0-88A9-3EB0AE3EDD96}"/>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F246B932-3807-4AF0-838C-489FB5201FCF}"/>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公営住宅】&#10;一人当たり面積グラフ枠">
          <a:extLst>
            <a:ext uri="{FF2B5EF4-FFF2-40B4-BE49-F238E27FC236}">
              <a16:creationId xmlns:a16="http://schemas.microsoft.com/office/drawing/2014/main" id="{56AA323F-9E9C-441B-AD01-E560A0AF3B04}"/>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70104</xdr:rowOff>
    </xdr:from>
    <xdr:to>
      <xdr:col>54</xdr:col>
      <xdr:colOff>189865</xdr:colOff>
      <xdr:row>85</xdr:row>
      <xdr:rowOff>83820</xdr:rowOff>
    </xdr:to>
    <xdr:cxnSp macro="">
      <xdr:nvCxnSpPr>
        <xdr:cNvPr id="343" name="直線コネクタ 342">
          <a:extLst>
            <a:ext uri="{FF2B5EF4-FFF2-40B4-BE49-F238E27FC236}">
              <a16:creationId xmlns:a16="http://schemas.microsoft.com/office/drawing/2014/main" id="{4CC1809B-7B0A-4474-81DF-823B2075B973}"/>
            </a:ext>
          </a:extLst>
        </xdr:cNvPr>
        <xdr:cNvCxnSpPr/>
      </xdr:nvCxnSpPr>
      <xdr:spPr>
        <a:xfrm flipV="1">
          <a:off x="10476865" y="13443204"/>
          <a:ext cx="0" cy="12138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87647</xdr:rowOff>
    </xdr:from>
    <xdr:ext cx="469744" cy="259045"/>
    <xdr:sp macro="" textlink="">
      <xdr:nvSpPr>
        <xdr:cNvPr id="344" name="【公営住宅】&#10;一人当たり面積最小値テキスト">
          <a:extLst>
            <a:ext uri="{FF2B5EF4-FFF2-40B4-BE49-F238E27FC236}">
              <a16:creationId xmlns:a16="http://schemas.microsoft.com/office/drawing/2014/main" id="{D6104C61-F638-4D92-9542-7796562CB186}"/>
            </a:ext>
          </a:extLst>
        </xdr:cNvPr>
        <xdr:cNvSpPr txBox="1"/>
      </xdr:nvSpPr>
      <xdr:spPr>
        <a:xfrm>
          <a:off x="10515600" y="1466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83820</xdr:rowOff>
    </xdr:from>
    <xdr:to>
      <xdr:col>55</xdr:col>
      <xdr:colOff>88900</xdr:colOff>
      <xdr:row>85</xdr:row>
      <xdr:rowOff>83820</xdr:rowOff>
    </xdr:to>
    <xdr:cxnSp macro="">
      <xdr:nvCxnSpPr>
        <xdr:cNvPr id="345" name="直線コネクタ 344">
          <a:extLst>
            <a:ext uri="{FF2B5EF4-FFF2-40B4-BE49-F238E27FC236}">
              <a16:creationId xmlns:a16="http://schemas.microsoft.com/office/drawing/2014/main" id="{6E6B0969-39EB-4CCC-B269-71546B9C9B44}"/>
            </a:ext>
          </a:extLst>
        </xdr:cNvPr>
        <xdr:cNvCxnSpPr/>
      </xdr:nvCxnSpPr>
      <xdr:spPr>
        <a:xfrm>
          <a:off x="10388600" y="1465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16781</xdr:rowOff>
    </xdr:from>
    <xdr:ext cx="469744" cy="259045"/>
    <xdr:sp macro="" textlink="">
      <xdr:nvSpPr>
        <xdr:cNvPr id="346" name="【公営住宅】&#10;一人当たり面積最大値テキスト">
          <a:extLst>
            <a:ext uri="{FF2B5EF4-FFF2-40B4-BE49-F238E27FC236}">
              <a16:creationId xmlns:a16="http://schemas.microsoft.com/office/drawing/2014/main" id="{AAF69A42-770E-42A1-984C-FB6762EEAE8B}"/>
            </a:ext>
          </a:extLst>
        </xdr:cNvPr>
        <xdr:cNvSpPr txBox="1"/>
      </xdr:nvSpPr>
      <xdr:spPr>
        <a:xfrm>
          <a:off x="10515600" y="13218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70104</xdr:rowOff>
    </xdr:from>
    <xdr:to>
      <xdr:col>55</xdr:col>
      <xdr:colOff>88900</xdr:colOff>
      <xdr:row>78</xdr:row>
      <xdr:rowOff>70104</xdr:rowOff>
    </xdr:to>
    <xdr:cxnSp macro="">
      <xdr:nvCxnSpPr>
        <xdr:cNvPr id="347" name="直線コネクタ 346">
          <a:extLst>
            <a:ext uri="{FF2B5EF4-FFF2-40B4-BE49-F238E27FC236}">
              <a16:creationId xmlns:a16="http://schemas.microsoft.com/office/drawing/2014/main" id="{3BE52C3D-4D44-42D7-B7AC-0A5E566D72AA}"/>
            </a:ext>
          </a:extLst>
        </xdr:cNvPr>
        <xdr:cNvCxnSpPr/>
      </xdr:nvCxnSpPr>
      <xdr:spPr>
        <a:xfrm>
          <a:off x="10388600" y="13443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108030</xdr:rowOff>
    </xdr:from>
    <xdr:ext cx="469744" cy="259045"/>
    <xdr:sp macro="" textlink="">
      <xdr:nvSpPr>
        <xdr:cNvPr id="348" name="【公営住宅】&#10;一人当たり面積平均値テキスト">
          <a:extLst>
            <a:ext uri="{FF2B5EF4-FFF2-40B4-BE49-F238E27FC236}">
              <a16:creationId xmlns:a16="http://schemas.microsoft.com/office/drawing/2014/main" id="{7CFEBBD1-C35F-455D-B519-C715AA4B2EB6}"/>
            </a:ext>
          </a:extLst>
        </xdr:cNvPr>
        <xdr:cNvSpPr txBox="1"/>
      </xdr:nvSpPr>
      <xdr:spPr>
        <a:xfrm>
          <a:off x="10515600" y="143383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129603</xdr:rowOff>
    </xdr:from>
    <xdr:to>
      <xdr:col>55</xdr:col>
      <xdr:colOff>50800</xdr:colOff>
      <xdr:row>84</xdr:row>
      <xdr:rowOff>59753</xdr:rowOff>
    </xdr:to>
    <xdr:sp macro="" textlink="">
      <xdr:nvSpPr>
        <xdr:cNvPr id="349" name="フローチャート: 判断 348">
          <a:extLst>
            <a:ext uri="{FF2B5EF4-FFF2-40B4-BE49-F238E27FC236}">
              <a16:creationId xmlns:a16="http://schemas.microsoft.com/office/drawing/2014/main" id="{A25856D8-19B2-49C5-91D2-5FA19C6422E2}"/>
            </a:ext>
          </a:extLst>
        </xdr:cNvPr>
        <xdr:cNvSpPr/>
      </xdr:nvSpPr>
      <xdr:spPr>
        <a:xfrm>
          <a:off x="10426700" y="14359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115315</xdr:rowOff>
    </xdr:from>
    <xdr:to>
      <xdr:col>50</xdr:col>
      <xdr:colOff>165100</xdr:colOff>
      <xdr:row>84</xdr:row>
      <xdr:rowOff>45465</xdr:rowOff>
    </xdr:to>
    <xdr:sp macro="" textlink="">
      <xdr:nvSpPr>
        <xdr:cNvPr id="350" name="フローチャート: 判断 349">
          <a:extLst>
            <a:ext uri="{FF2B5EF4-FFF2-40B4-BE49-F238E27FC236}">
              <a16:creationId xmlns:a16="http://schemas.microsoft.com/office/drawing/2014/main" id="{1631A150-25BA-4A91-B075-F41C89CDE929}"/>
            </a:ext>
          </a:extLst>
        </xdr:cNvPr>
        <xdr:cNvSpPr/>
      </xdr:nvSpPr>
      <xdr:spPr>
        <a:xfrm>
          <a:off x="9588500" y="1434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94742</xdr:rowOff>
    </xdr:from>
    <xdr:to>
      <xdr:col>46</xdr:col>
      <xdr:colOff>38100</xdr:colOff>
      <xdr:row>84</xdr:row>
      <xdr:rowOff>24892</xdr:rowOff>
    </xdr:to>
    <xdr:sp macro="" textlink="">
      <xdr:nvSpPr>
        <xdr:cNvPr id="351" name="フローチャート: 判断 350">
          <a:extLst>
            <a:ext uri="{FF2B5EF4-FFF2-40B4-BE49-F238E27FC236}">
              <a16:creationId xmlns:a16="http://schemas.microsoft.com/office/drawing/2014/main" id="{08FC9F4F-3CDF-46B4-9CB1-B36B3B4088CB}"/>
            </a:ext>
          </a:extLst>
        </xdr:cNvPr>
        <xdr:cNvSpPr/>
      </xdr:nvSpPr>
      <xdr:spPr>
        <a:xfrm>
          <a:off x="8699500" y="1432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99885</xdr:rowOff>
    </xdr:from>
    <xdr:to>
      <xdr:col>41</xdr:col>
      <xdr:colOff>101600</xdr:colOff>
      <xdr:row>84</xdr:row>
      <xdr:rowOff>30035</xdr:rowOff>
    </xdr:to>
    <xdr:sp macro="" textlink="">
      <xdr:nvSpPr>
        <xdr:cNvPr id="352" name="フローチャート: 判断 351">
          <a:extLst>
            <a:ext uri="{FF2B5EF4-FFF2-40B4-BE49-F238E27FC236}">
              <a16:creationId xmlns:a16="http://schemas.microsoft.com/office/drawing/2014/main" id="{9E774DF1-FCC4-41CD-9249-43ADEBB3CAB3}"/>
            </a:ext>
          </a:extLst>
        </xdr:cNvPr>
        <xdr:cNvSpPr/>
      </xdr:nvSpPr>
      <xdr:spPr>
        <a:xfrm>
          <a:off x="7810500" y="14330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115315</xdr:rowOff>
    </xdr:from>
    <xdr:to>
      <xdr:col>36</xdr:col>
      <xdr:colOff>165100</xdr:colOff>
      <xdr:row>84</xdr:row>
      <xdr:rowOff>45465</xdr:rowOff>
    </xdr:to>
    <xdr:sp macro="" textlink="">
      <xdr:nvSpPr>
        <xdr:cNvPr id="353" name="フローチャート: 判断 352">
          <a:extLst>
            <a:ext uri="{FF2B5EF4-FFF2-40B4-BE49-F238E27FC236}">
              <a16:creationId xmlns:a16="http://schemas.microsoft.com/office/drawing/2014/main" id="{2F0696A8-3A01-4D6D-AFE4-D3F5868DACC3}"/>
            </a:ext>
          </a:extLst>
        </xdr:cNvPr>
        <xdr:cNvSpPr/>
      </xdr:nvSpPr>
      <xdr:spPr>
        <a:xfrm>
          <a:off x="6921500" y="1434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938E3932-11BF-40A2-A245-8F9040DBC8DF}"/>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DC8102DA-6629-4404-9BFC-71BF4AA66749}"/>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5E616F0F-D888-4225-9A3F-B5ABB50CC23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EEC755E7-2B6B-4973-85C7-7B23814383BC}"/>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D8E11822-C900-4CAF-A30A-0EC5FDF096E1}"/>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159893</xdr:rowOff>
    </xdr:from>
    <xdr:to>
      <xdr:col>55</xdr:col>
      <xdr:colOff>50800</xdr:colOff>
      <xdr:row>83</xdr:row>
      <xdr:rowOff>90043</xdr:rowOff>
    </xdr:to>
    <xdr:sp macro="" textlink="">
      <xdr:nvSpPr>
        <xdr:cNvPr id="359" name="楕円 358">
          <a:extLst>
            <a:ext uri="{FF2B5EF4-FFF2-40B4-BE49-F238E27FC236}">
              <a16:creationId xmlns:a16="http://schemas.microsoft.com/office/drawing/2014/main" id="{BB9AA329-38EB-442F-A0F3-EA9A42E2F4C7}"/>
            </a:ext>
          </a:extLst>
        </xdr:cNvPr>
        <xdr:cNvSpPr/>
      </xdr:nvSpPr>
      <xdr:spPr>
        <a:xfrm>
          <a:off x="10426700" y="14218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11320</xdr:rowOff>
    </xdr:from>
    <xdr:ext cx="469744" cy="259045"/>
    <xdr:sp macro="" textlink="">
      <xdr:nvSpPr>
        <xdr:cNvPr id="360" name="【公営住宅】&#10;一人当たり面積該当値テキスト">
          <a:extLst>
            <a:ext uri="{FF2B5EF4-FFF2-40B4-BE49-F238E27FC236}">
              <a16:creationId xmlns:a16="http://schemas.microsoft.com/office/drawing/2014/main" id="{F631A844-B747-4576-8271-421ACA0BDEB2}"/>
            </a:ext>
          </a:extLst>
        </xdr:cNvPr>
        <xdr:cNvSpPr txBox="1"/>
      </xdr:nvSpPr>
      <xdr:spPr>
        <a:xfrm>
          <a:off x="10515600" y="14070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71310</xdr:rowOff>
    </xdr:from>
    <xdr:to>
      <xdr:col>50</xdr:col>
      <xdr:colOff>165100</xdr:colOff>
      <xdr:row>84</xdr:row>
      <xdr:rowOff>1460</xdr:rowOff>
    </xdr:to>
    <xdr:sp macro="" textlink="">
      <xdr:nvSpPr>
        <xdr:cNvPr id="361" name="楕円 360">
          <a:extLst>
            <a:ext uri="{FF2B5EF4-FFF2-40B4-BE49-F238E27FC236}">
              <a16:creationId xmlns:a16="http://schemas.microsoft.com/office/drawing/2014/main" id="{5E02AA1E-B51E-4112-8DAE-8D8D5CED5707}"/>
            </a:ext>
          </a:extLst>
        </xdr:cNvPr>
        <xdr:cNvSpPr/>
      </xdr:nvSpPr>
      <xdr:spPr>
        <a:xfrm>
          <a:off x="9588500" y="1430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39243</xdr:rowOff>
    </xdr:from>
    <xdr:to>
      <xdr:col>55</xdr:col>
      <xdr:colOff>0</xdr:colOff>
      <xdr:row>83</xdr:row>
      <xdr:rowOff>122110</xdr:rowOff>
    </xdr:to>
    <xdr:cxnSp macro="">
      <xdr:nvCxnSpPr>
        <xdr:cNvPr id="362" name="直線コネクタ 361">
          <a:extLst>
            <a:ext uri="{FF2B5EF4-FFF2-40B4-BE49-F238E27FC236}">
              <a16:creationId xmlns:a16="http://schemas.microsoft.com/office/drawing/2014/main" id="{2B174C22-8A87-4724-9C76-B2777C0E5A68}"/>
            </a:ext>
          </a:extLst>
        </xdr:cNvPr>
        <xdr:cNvCxnSpPr/>
      </xdr:nvCxnSpPr>
      <xdr:spPr>
        <a:xfrm flipV="1">
          <a:off x="9639300" y="14269593"/>
          <a:ext cx="838200" cy="82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74740</xdr:rowOff>
    </xdr:from>
    <xdr:to>
      <xdr:col>46</xdr:col>
      <xdr:colOff>38100</xdr:colOff>
      <xdr:row>84</xdr:row>
      <xdr:rowOff>4890</xdr:rowOff>
    </xdr:to>
    <xdr:sp macro="" textlink="">
      <xdr:nvSpPr>
        <xdr:cNvPr id="363" name="楕円 362">
          <a:extLst>
            <a:ext uri="{FF2B5EF4-FFF2-40B4-BE49-F238E27FC236}">
              <a16:creationId xmlns:a16="http://schemas.microsoft.com/office/drawing/2014/main" id="{1FDD48E2-8074-4D9D-8173-BDB33A4A0E40}"/>
            </a:ext>
          </a:extLst>
        </xdr:cNvPr>
        <xdr:cNvSpPr/>
      </xdr:nvSpPr>
      <xdr:spPr>
        <a:xfrm>
          <a:off x="8699500" y="14305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122110</xdr:rowOff>
    </xdr:from>
    <xdr:to>
      <xdr:col>50</xdr:col>
      <xdr:colOff>114300</xdr:colOff>
      <xdr:row>83</xdr:row>
      <xdr:rowOff>125540</xdr:rowOff>
    </xdr:to>
    <xdr:cxnSp macro="">
      <xdr:nvCxnSpPr>
        <xdr:cNvPr id="364" name="直線コネクタ 363">
          <a:extLst>
            <a:ext uri="{FF2B5EF4-FFF2-40B4-BE49-F238E27FC236}">
              <a16:creationId xmlns:a16="http://schemas.microsoft.com/office/drawing/2014/main" id="{441DAE2A-F8E7-4E5D-BE5E-45B9CF22E1C2}"/>
            </a:ext>
          </a:extLst>
        </xdr:cNvPr>
        <xdr:cNvCxnSpPr/>
      </xdr:nvCxnSpPr>
      <xdr:spPr>
        <a:xfrm flipV="1">
          <a:off x="8750300" y="14352460"/>
          <a:ext cx="889000" cy="3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78169</xdr:rowOff>
    </xdr:from>
    <xdr:to>
      <xdr:col>41</xdr:col>
      <xdr:colOff>101600</xdr:colOff>
      <xdr:row>84</xdr:row>
      <xdr:rowOff>8319</xdr:rowOff>
    </xdr:to>
    <xdr:sp macro="" textlink="">
      <xdr:nvSpPr>
        <xdr:cNvPr id="365" name="楕円 364">
          <a:extLst>
            <a:ext uri="{FF2B5EF4-FFF2-40B4-BE49-F238E27FC236}">
              <a16:creationId xmlns:a16="http://schemas.microsoft.com/office/drawing/2014/main" id="{5FB9622D-DCF8-43D0-BB68-723640B6CD45}"/>
            </a:ext>
          </a:extLst>
        </xdr:cNvPr>
        <xdr:cNvSpPr/>
      </xdr:nvSpPr>
      <xdr:spPr>
        <a:xfrm>
          <a:off x="7810500" y="14308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125540</xdr:rowOff>
    </xdr:from>
    <xdr:to>
      <xdr:col>45</xdr:col>
      <xdr:colOff>177800</xdr:colOff>
      <xdr:row>83</xdr:row>
      <xdr:rowOff>128969</xdr:rowOff>
    </xdr:to>
    <xdr:cxnSp macro="">
      <xdr:nvCxnSpPr>
        <xdr:cNvPr id="366" name="直線コネクタ 365">
          <a:extLst>
            <a:ext uri="{FF2B5EF4-FFF2-40B4-BE49-F238E27FC236}">
              <a16:creationId xmlns:a16="http://schemas.microsoft.com/office/drawing/2014/main" id="{6E217020-C499-4ACF-8836-8C699E6AA670}"/>
            </a:ext>
          </a:extLst>
        </xdr:cNvPr>
        <xdr:cNvCxnSpPr/>
      </xdr:nvCxnSpPr>
      <xdr:spPr>
        <a:xfrm flipV="1">
          <a:off x="7861300" y="14355890"/>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107886</xdr:rowOff>
    </xdr:from>
    <xdr:to>
      <xdr:col>36</xdr:col>
      <xdr:colOff>165100</xdr:colOff>
      <xdr:row>84</xdr:row>
      <xdr:rowOff>38036</xdr:rowOff>
    </xdr:to>
    <xdr:sp macro="" textlink="">
      <xdr:nvSpPr>
        <xdr:cNvPr id="367" name="楕円 366">
          <a:extLst>
            <a:ext uri="{FF2B5EF4-FFF2-40B4-BE49-F238E27FC236}">
              <a16:creationId xmlns:a16="http://schemas.microsoft.com/office/drawing/2014/main" id="{095D6C33-E3CA-4757-89E3-D527FCA05080}"/>
            </a:ext>
          </a:extLst>
        </xdr:cNvPr>
        <xdr:cNvSpPr/>
      </xdr:nvSpPr>
      <xdr:spPr>
        <a:xfrm>
          <a:off x="6921500" y="14338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128969</xdr:rowOff>
    </xdr:from>
    <xdr:to>
      <xdr:col>41</xdr:col>
      <xdr:colOff>50800</xdr:colOff>
      <xdr:row>83</xdr:row>
      <xdr:rowOff>158686</xdr:rowOff>
    </xdr:to>
    <xdr:cxnSp macro="">
      <xdr:nvCxnSpPr>
        <xdr:cNvPr id="368" name="直線コネクタ 367">
          <a:extLst>
            <a:ext uri="{FF2B5EF4-FFF2-40B4-BE49-F238E27FC236}">
              <a16:creationId xmlns:a16="http://schemas.microsoft.com/office/drawing/2014/main" id="{EA179DFF-AC76-438F-8ADD-679408890AFF}"/>
            </a:ext>
          </a:extLst>
        </xdr:cNvPr>
        <xdr:cNvCxnSpPr/>
      </xdr:nvCxnSpPr>
      <xdr:spPr>
        <a:xfrm flipV="1">
          <a:off x="6972300" y="14359319"/>
          <a:ext cx="889000" cy="29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36592</xdr:rowOff>
    </xdr:from>
    <xdr:ext cx="469744" cy="259045"/>
    <xdr:sp macro="" textlink="">
      <xdr:nvSpPr>
        <xdr:cNvPr id="369" name="n_1aveValue【公営住宅】&#10;一人当たり面積">
          <a:extLst>
            <a:ext uri="{FF2B5EF4-FFF2-40B4-BE49-F238E27FC236}">
              <a16:creationId xmlns:a16="http://schemas.microsoft.com/office/drawing/2014/main" id="{BEB2A509-4C40-4B84-A8A7-D41CBC9F66F4}"/>
            </a:ext>
          </a:extLst>
        </xdr:cNvPr>
        <xdr:cNvSpPr txBox="1"/>
      </xdr:nvSpPr>
      <xdr:spPr>
        <a:xfrm>
          <a:off x="9391727" y="14438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16019</xdr:rowOff>
    </xdr:from>
    <xdr:ext cx="469744" cy="259045"/>
    <xdr:sp macro="" textlink="">
      <xdr:nvSpPr>
        <xdr:cNvPr id="370" name="n_2aveValue【公営住宅】&#10;一人当たり面積">
          <a:extLst>
            <a:ext uri="{FF2B5EF4-FFF2-40B4-BE49-F238E27FC236}">
              <a16:creationId xmlns:a16="http://schemas.microsoft.com/office/drawing/2014/main" id="{FAB5F8DC-76DD-4918-BA21-CA929561C95B}"/>
            </a:ext>
          </a:extLst>
        </xdr:cNvPr>
        <xdr:cNvSpPr txBox="1"/>
      </xdr:nvSpPr>
      <xdr:spPr>
        <a:xfrm>
          <a:off x="8515427" y="14417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21162</xdr:rowOff>
    </xdr:from>
    <xdr:ext cx="469744" cy="259045"/>
    <xdr:sp macro="" textlink="">
      <xdr:nvSpPr>
        <xdr:cNvPr id="371" name="n_3aveValue【公営住宅】&#10;一人当たり面積">
          <a:extLst>
            <a:ext uri="{FF2B5EF4-FFF2-40B4-BE49-F238E27FC236}">
              <a16:creationId xmlns:a16="http://schemas.microsoft.com/office/drawing/2014/main" id="{D6557C7F-9DE1-4B5E-A4FF-50719F893B8B}"/>
            </a:ext>
          </a:extLst>
        </xdr:cNvPr>
        <xdr:cNvSpPr txBox="1"/>
      </xdr:nvSpPr>
      <xdr:spPr>
        <a:xfrm>
          <a:off x="7626427" y="14422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36592</xdr:rowOff>
    </xdr:from>
    <xdr:ext cx="469744" cy="259045"/>
    <xdr:sp macro="" textlink="">
      <xdr:nvSpPr>
        <xdr:cNvPr id="372" name="n_4aveValue【公営住宅】&#10;一人当たり面積">
          <a:extLst>
            <a:ext uri="{FF2B5EF4-FFF2-40B4-BE49-F238E27FC236}">
              <a16:creationId xmlns:a16="http://schemas.microsoft.com/office/drawing/2014/main" id="{A0F97AA0-B0AA-47BF-9E74-54268A42E55C}"/>
            </a:ext>
          </a:extLst>
        </xdr:cNvPr>
        <xdr:cNvSpPr txBox="1"/>
      </xdr:nvSpPr>
      <xdr:spPr>
        <a:xfrm>
          <a:off x="6737427" y="14438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17987</xdr:rowOff>
    </xdr:from>
    <xdr:ext cx="469744" cy="259045"/>
    <xdr:sp macro="" textlink="">
      <xdr:nvSpPr>
        <xdr:cNvPr id="373" name="n_1mainValue【公営住宅】&#10;一人当たり面積">
          <a:extLst>
            <a:ext uri="{FF2B5EF4-FFF2-40B4-BE49-F238E27FC236}">
              <a16:creationId xmlns:a16="http://schemas.microsoft.com/office/drawing/2014/main" id="{0C9C4F14-D332-4A5F-9554-3F0F34CE7BBB}"/>
            </a:ext>
          </a:extLst>
        </xdr:cNvPr>
        <xdr:cNvSpPr txBox="1"/>
      </xdr:nvSpPr>
      <xdr:spPr>
        <a:xfrm>
          <a:off x="9391727" y="14076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21417</xdr:rowOff>
    </xdr:from>
    <xdr:ext cx="469744" cy="259045"/>
    <xdr:sp macro="" textlink="">
      <xdr:nvSpPr>
        <xdr:cNvPr id="374" name="n_2mainValue【公営住宅】&#10;一人当たり面積">
          <a:extLst>
            <a:ext uri="{FF2B5EF4-FFF2-40B4-BE49-F238E27FC236}">
              <a16:creationId xmlns:a16="http://schemas.microsoft.com/office/drawing/2014/main" id="{5AD139DC-AD49-4CB3-928E-1288DE995B35}"/>
            </a:ext>
          </a:extLst>
        </xdr:cNvPr>
        <xdr:cNvSpPr txBox="1"/>
      </xdr:nvSpPr>
      <xdr:spPr>
        <a:xfrm>
          <a:off x="8515427" y="14080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24846</xdr:rowOff>
    </xdr:from>
    <xdr:ext cx="469744" cy="259045"/>
    <xdr:sp macro="" textlink="">
      <xdr:nvSpPr>
        <xdr:cNvPr id="375" name="n_3mainValue【公営住宅】&#10;一人当たり面積">
          <a:extLst>
            <a:ext uri="{FF2B5EF4-FFF2-40B4-BE49-F238E27FC236}">
              <a16:creationId xmlns:a16="http://schemas.microsoft.com/office/drawing/2014/main" id="{FB07378A-35C2-4C1E-900C-563D1CE9E151}"/>
            </a:ext>
          </a:extLst>
        </xdr:cNvPr>
        <xdr:cNvSpPr txBox="1"/>
      </xdr:nvSpPr>
      <xdr:spPr>
        <a:xfrm>
          <a:off x="7626427" y="14083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54563</xdr:rowOff>
    </xdr:from>
    <xdr:ext cx="469744" cy="259045"/>
    <xdr:sp macro="" textlink="">
      <xdr:nvSpPr>
        <xdr:cNvPr id="376" name="n_4mainValue【公営住宅】&#10;一人当たり面積">
          <a:extLst>
            <a:ext uri="{FF2B5EF4-FFF2-40B4-BE49-F238E27FC236}">
              <a16:creationId xmlns:a16="http://schemas.microsoft.com/office/drawing/2014/main" id="{58E8F7C2-5B6E-4B09-9078-6D4EB1A58A8D}"/>
            </a:ext>
          </a:extLst>
        </xdr:cNvPr>
        <xdr:cNvSpPr txBox="1"/>
      </xdr:nvSpPr>
      <xdr:spPr>
        <a:xfrm>
          <a:off x="6737427" y="14113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9C9B63CD-C920-4832-BA57-579900E31894}"/>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84D9A0E9-5376-47E7-90C4-C478ADC2B723}"/>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5F071F58-BE07-458A-93BE-D1B3FDE094AB}"/>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5C56B483-DE92-4195-A03F-144ED2D91628}"/>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47A8580D-EAE9-4F93-B945-C62674D680A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E50ED932-117F-4F4A-9034-EE4922DD8F1E}"/>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242F1442-008D-4CFD-AEBA-744554FD49BE}"/>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75A43A6D-72CA-4513-BC08-AAD29398FD2B}"/>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5" name="正方形/長方形 384">
          <a:extLst>
            <a:ext uri="{FF2B5EF4-FFF2-40B4-BE49-F238E27FC236}">
              <a16:creationId xmlns:a16="http://schemas.microsoft.com/office/drawing/2014/main" id="{C4B16535-EAE4-476F-9ADD-106CF17D97CA}"/>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6" name="正方形/長方形 385">
          <a:extLst>
            <a:ext uri="{FF2B5EF4-FFF2-40B4-BE49-F238E27FC236}">
              <a16:creationId xmlns:a16="http://schemas.microsoft.com/office/drawing/2014/main" id="{C6A8E331-6E90-4539-A3AC-620D5C9D539E}"/>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7" name="正方形/長方形 386">
          <a:extLst>
            <a:ext uri="{FF2B5EF4-FFF2-40B4-BE49-F238E27FC236}">
              <a16:creationId xmlns:a16="http://schemas.microsoft.com/office/drawing/2014/main" id="{DF539A91-A148-44B8-B2E7-EA3B33A6A6D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8" name="正方形/長方形 387">
          <a:extLst>
            <a:ext uri="{FF2B5EF4-FFF2-40B4-BE49-F238E27FC236}">
              <a16:creationId xmlns:a16="http://schemas.microsoft.com/office/drawing/2014/main" id="{93B02E9C-40A7-490B-93EA-3E87FD19F3C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9" name="正方形/長方形 388">
          <a:extLst>
            <a:ext uri="{FF2B5EF4-FFF2-40B4-BE49-F238E27FC236}">
              <a16:creationId xmlns:a16="http://schemas.microsoft.com/office/drawing/2014/main" id="{63F9F599-6EEF-4F26-B760-DB472ADAEA1E}"/>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0" name="正方形/長方形 389">
          <a:extLst>
            <a:ext uri="{FF2B5EF4-FFF2-40B4-BE49-F238E27FC236}">
              <a16:creationId xmlns:a16="http://schemas.microsoft.com/office/drawing/2014/main" id="{92B5030D-8AEF-4D72-846A-B8AFD9E415D3}"/>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1" name="正方形/長方形 390">
          <a:extLst>
            <a:ext uri="{FF2B5EF4-FFF2-40B4-BE49-F238E27FC236}">
              <a16:creationId xmlns:a16="http://schemas.microsoft.com/office/drawing/2014/main" id="{65437DB6-9A46-4579-A076-E189580A6099}"/>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2" name="正方形/長方形 391">
          <a:extLst>
            <a:ext uri="{FF2B5EF4-FFF2-40B4-BE49-F238E27FC236}">
              <a16:creationId xmlns:a16="http://schemas.microsoft.com/office/drawing/2014/main" id="{A0571DCD-426A-49E9-B073-5566EBFA349E}"/>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3" name="正方形/長方形 392">
          <a:extLst>
            <a:ext uri="{FF2B5EF4-FFF2-40B4-BE49-F238E27FC236}">
              <a16:creationId xmlns:a16="http://schemas.microsoft.com/office/drawing/2014/main" id="{5379854F-DBAD-4E4F-AC92-7AE0659D848F}"/>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4" name="正方形/長方形 393">
          <a:extLst>
            <a:ext uri="{FF2B5EF4-FFF2-40B4-BE49-F238E27FC236}">
              <a16:creationId xmlns:a16="http://schemas.microsoft.com/office/drawing/2014/main" id="{BEE91DA4-0B30-40C4-9E85-B30C0C6BB65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5" name="正方形/長方形 394">
          <a:extLst>
            <a:ext uri="{FF2B5EF4-FFF2-40B4-BE49-F238E27FC236}">
              <a16:creationId xmlns:a16="http://schemas.microsoft.com/office/drawing/2014/main" id="{502E3318-006F-49B9-B6EA-ED50A0553E0B}"/>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6" name="正方形/長方形 395">
          <a:extLst>
            <a:ext uri="{FF2B5EF4-FFF2-40B4-BE49-F238E27FC236}">
              <a16:creationId xmlns:a16="http://schemas.microsoft.com/office/drawing/2014/main" id="{8B6B3D19-85E6-4692-A419-24AF9D84669E}"/>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7" name="正方形/長方形 396">
          <a:extLst>
            <a:ext uri="{FF2B5EF4-FFF2-40B4-BE49-F238E27FC236}">
              <a16:creationId xmlns:a16="http://schemas.microsoft.com/office/drawing/2014/main" id="{AD71A76E-EF56-4D6C-9523-2C1F3A63F484}"/>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8" name="正方形/長方形 397">
          <a:extLst>
            <a:ext uri="{FF2B5EF4-FFF2-40B4-BE49-F238E27FC236}">
              <a16:creationId xmlns:a16="http://schemas.microsoft.com/office/drawing/2014/main" id="{1E0EE36B-5406-413D-A335-7D0B7FB33F29}"/>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9" name="正方形/長方形 398">
          <a:extLst>
            <a:ext uri="{FF2B5EF4-FFF2-40B4-BE49-F238E27FC236}">
              <a16:creationId xmlns:a16="http://schemas.microsoft.com/office/drawing/2014/main" id="{379B7321-F49E-451A-83AB-125A1D6697C7}"/>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0" name="正方形/長方形 399">
          <a:extLst>
            <a:ext uri="{FF2B5EF4-FFF2-40B4-BE49-F238E27FC236}">
              <a16:creationId xmlns:a16="http://schemas.microsoft.com/office/drawing/2014/main" id="{AFFAA2AC-C00E-4AEC-B48F-F9EE819568FC}"/>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1" name="テキスト ボックス 400">
          <a:extLst>
            <a:ext uri="{FF2B5EF4-FFF2-40B4-BE49-F238E27FC236}">
              <a16:creationId xmlns:a16="http://schemas.microsoft.com/office/drawing/2014/main" id="{7B4EDABF-C7C5-4126-9C8C-314B2E5DBC49}"/>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2" name="直線コネクタ 401">
          <a:extLst>
            <a:ext uri="{FF2B5EF4-FFF2-40B4-BE49-F238E27FC236}">
              <a16:creationId xmlns:a16="http://schemas.microsoft.com/office/drawing/2014/main" id="{9ABD1AF1-8B3C-4814-AC15-E84C78A70B3B}"/>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3" name="テキスト ボックス 402">
          <a:extLst>
            <a:ext uri="{FF2B5EF4-FFF2-40B4-BE49-F238E27FC236}">
              <a16:creationId xmlns:a16="http://schemas.microsoft.com/office/drawing/2014/main" id="{EA2E1F4A-78C2-4C87-B038-1FB4B6FC46DE}"/>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4" name="直線コネクタ 403">
          <a:extLst>
            <a:ext uri="{FF2B5EF4-FFF2-40B4-BE49-F238E27FC236}">
              <a16:creationId xmlns:a16="http://schemas.microsoft.com/office/drawing/2014/main" id="{2CBD5AB1-747B-4388-925F-C4EF6B805F8B}"/>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5" name="テキスト ボックス 404">
          <a:extLst>
            <a:ext uri="{FF2B5EF4-FFF2-40B4-BE49-F238E27FC236}">
              <a16:creationId xmlns:a16="http://schemas.microsoft.com/office/drawing/2014/main" id="{0047AC48-ADBD-4B06-8431-083834384295}"/>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6" name="直線コネクタ 405">
          <a:extLst>
            <a:ext uri="{FF2B5EF4-FFF2-40B4-BE49-F238E27FC236}">
              <a16:creationId xmlns:a16="http://schemas.microsoft.com/office/drawing/2014/main" id="{E62ABFD1-0FFB-472A-8BEC-91866BBD7603}"/>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7" name="テキスト ボックス 406">
          <a:extLst>
            <a:ext uri="{FF2B5EF4-FFF2-40B4-BE49-F238E27FC236}">
              <a16:creationId xmlns:a16="http://schemas.microsoft.com/office/drawing/2014/main" id="{9589A1D8-0DAE-47CF-9E54-A1DC44F42E0E}"/>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8" name="直線コネクタ 407">
          <a:extLst>
            <a:ext uri="{FF2B5EF4-FFF2-40B4-BE49-F238E27FC236}">
              <a16:creationId xmlns:a16="http://schemas.microsoft.com/office/drawing/2014/main" id="{14BF40F2-DC1F-4040-BDF9-FFA0406D47D8}"/>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9" name="テキスト ボックス 408">
          <a:extLst>
            <a:ext uri="{FF2B5EF4-FFF2-40B4-BE49-F238E27FC236}">
              <a16:creationId xmlns:a16="http://schemas.microsoft.com/office/drawing/2014/main" id="{93ADEE6D-1FAA-49BD-982C-7623505A8AFD}"/>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0" name="直線コネクタ 409">
          <a:extLst>
            <a:ext uri="{FF2B5EF4-FFF2-40B4-BE49-F238E27FC236}">
              <a16:creationId xmlns:a16="http://schemas.microsoft.com/office/drawing/2014/main" id="{F308DB71-7902-4758-A14D-A3709E93C73C}"/>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1" name="テキスト ボックス 410">
          <a:extLst>
            <a:ext uri="{FF2B5EF4-FFF2-40B4-BE49-F238E27FC236}">
              <a16:creationId xmlns:a16="http://schemas.microsoft.com/office/drawing/2014/main" id="{9B6488E9-C388-4823-99BB-A0569651457C}"/>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2" name="直線コネクタ 411">
          <a:extLst>
            <a:ext uri="{FF2B5EF4-FFF2-40B4-BE49-F238E27FC236}">
              <a16:creationId xmlns:a16="http://schemas.microsoft.com/office/drawing/2014/main" id="{A9949056-2916-4AA5-A3A9-AA6892A48E4E}"/>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3" name="テキスト ボックス 412">
          <a:extLst>
            <a:ext uri="{FF2B5EF4-FFF2-40B4-BE49-F238E27FC236}">
              <a16:creationId xmlns:a16="http://schemas.microsoft.com/office/drawing/2014/main" id="{D867337C-C2E7-4992-8AB6-E60D9B3204E8}"/>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4" name="直線コネクタ 413">
          <a:extLst>
            <a:ext uri="{FF2B5EF4-FFF2-40B4-BE49-F238E27FC236}">
              <a16:creationId xmlns:a16="http://schemas.microsoft.com/office/drawing/2014/main" id="{3CE2003E-868D-4BE9-8F69-7E6D0700A392}"/>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5" name="テキスト ボックス 414">
          <a:extLst>
            <a:ext uri="{FF2B5EF4-FFF2-40B4-BE49-F238E27FC236}">
              <a16:creationId xmlns:a16="http://schemas.microsoft.com/office/drawing/2014/main" id="{F2A3C187-B91A-4CF9-BB6A-2BD610E1CEF3}"/>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ABE7E1FB-3AB4-4261-A0BE-DB98BAE2C15E}"/>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114300</xdr:rowOff>
    </xdr:from>
    <xdr:to>
      <xdr:col>85</xdr:col>
      <xdr:colOff>126364</xdr:colOff>
      <xdr:row>41</xdr:row>
      <xdr:rowOff>139065</xdr:rowOff>
    </xdr:to>
    <xdr:cxnSp macro="">
      <xdr:nvCxnSpPr>
        <xdr:cNvPr id="417" name="直線コネクタ 416">
          <a:extLst>
            <a:ext uri="{FF2B5EF4-FFF2-40B4-BE49-F238E27FC236}">
              <a16:creationId xmlns:a16="http://schemas.microsoft.com/office/drawing/2014/main" id="{9C45A7B7-E785-4757-A6E6-64E862BC7778}"/>
            </a:ext>
          </a:extLst>
        </xdr:cNvPr>
        <xdr:cNvCxnSpPr/>
      </xdr:nvCxnSpPr>
      <xdr:spPr>
        <a:xfrm flipV="1">
          <a:off x="16318864" y="5772150"/>
          <a:ext cx="0" cy="1396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142892</xdr:rowOff>
    </xdr:from>
    <xdr:ext cx="405111" cy="259045"/>
    <xdr:sp macro="" textlink="">
      <xdr:nvSpPr>
        <xdr:cNvPr id="418" name="【認定こども園・幼稚園・保育所】&#10;有形固定資産減価償却率最小値テキスト">
          <a:extLst>
            <a:ext uri="{FF2B5EF4-FFF2-40B4-BE49-F238E27FC236}">
              <a16:creationId xmlns:a16="http://schemas.microsoft.com/office/drawing/2014/main" id="{6628B677-C24C-4C22-9757-9982AFB94ED9}"/>
            </a:ext>
          </a:extLst>
        </xdr:cNvPr>
        <xdr:cNvSpPr txBox="1"/>
      </xdr:nvSpPr>
      <xdr:spPr>
        <a:xfrm>
          <a:off x="16357600" y="7172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139065</xdr:rowOff>
    </xdr:from>
    <xdr:to>
      <xdr:col>86</xdr:col>
      <xdr:colOff>25400</xdr:colOff>
      <xdr:row>41</xdr:row>
      <xdr:rowOff>139065</xdr:rowOff>
    </xdr:to>
    <xdr:cxnSp macro="">
      <xdr:nvCxnSpPr>
        <xdr:cNvPr id="419" name="直線コネクタ 418">
          <a:extLst>
            <a:ext uri="{FF2B5EF4-FFF2-40B4-BE49-F238E27FC236}">
              <a16:creationId xmlns:a16="http://schemas.microsoft.com/office/drawing/2014/main" id="{2B287914-CD65-40DC-A51C-E0C704D66632}"/>
            </a:ext>
          </a:extLst>
        </xdr:cNvPr>
        <xdr:cNvCxnSpPr/>
      </xdr:nvCxnSpPr>
      <xdr:spPr>
        <a:xfrm>
          <a:off x="16230600" y="7168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60977</xdr:rowOff>
    </xdr:from>
    <xdr:ext cx="405111" cy="259045"/>
    <xdr:sp macro="" textlink="">
      <xdr:nvSpPr>
        <xdr:cNvPr id="420" name="【認定こども園・幼稚園・保育所】&#10;有形固定資産減価償却率最大値テキスト">
          <a:extLst>
            <a:ext uri="{FF2B5EF4-FFF2-40B4-BE49-F238E27FC236}">
              <a16:creationId xmlns:a16="http://schemas.microsoft.com/office/drawing/2014/main" id="{7261E47E-B7B3-4418-B74C-0BE50775578E}"/>
            </a:ext>
          </a:extLst>
        </xdr:cNvPr>
        <xdr:cNvSpPr txBox="1"/>
      </xdr:nvSpPr>
      <xdr:spPr>
        <a:xfrm>
          <a:off x="16357600" y="5547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114300</xdr:rowOff>
    </xdr:from>
    <xdr:to>
      <xdr:col>86</xdr:col>
      <xdr:colOff>25400</xdr:colOff>
      <xdr:row>33</xdr:row>
      <xdr:rowOff>114300</xdr:rowOff>
    </xdr:to>
    <xdr:cxnSp macro="">
      <xdr:nvCxnSpPr>
        <xdr:cNvPr id="421" name="直線コネクタ 420">
          <a:extLst>
            <a:ext uri="{FF2B5EF4-FFF2-40B4-BE49-F238E27FC236}">
              <a16:creationId xmlns:a16="http://schemas.microsoft.com/office/drawing/2014/main" id="{8375B223-9759-441D-8E25-A241A3B280AB}"/>
            </a:ext>
          </a:extLst>
        </xdr:cNvPr>
        <xdr:cNvCxnSpPr/>
      </xdr:nvCxnSpPr>
      <xdr:spPr>
        <a:xfrm>
          <a:off x="16230600" y="5772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87647</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0709166C-1F86-43BF-85C0-864817F649B9}"/>
            </a:ext>
          </a:extLst>
        </xdr:cNvPr>
        <xdr:cNvSpPr txBox="1"/>
      </xdr:nvSpPr>
      <xdr:spPr>
        <a:xfrm>
          <a:off x="16357600" y="64312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423" name="フローチャート: 判断 422">
          <a:extLst>
            <a:ext uri="{FF2B5EF4-FFF2-40B4-BE49-F238E27FC236}">
              <a16:creationId xmlns:a16="http://schemas.microsoft.com/office/drawing/2014/main" id="{02A811AC-6ECD-4984-968F-8972000551DA}"/>
            </a:ext>
          </a:extLst>
        </xdr:cNvPr>
        <xdr:cNvSpPr/>
      </xdr:nvSpPr>
      <xdr:spPr>
        <a:xfrm>
          <a:off x="16268700" y="645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113030</xdr:rowOff>
    </xdr:from>
    <xdr:to>
      <xdr:col>81</xdr:col>
      <xdr:colOff>101600</xdr:colOff>
      <xdr:row>38</xdr:row>
      <xdr:rowOff>43180</xdr:rowOff>
    </xdr:to>
    <xdr:sp macro="" textlink="">
      <xdr:nvSpPr>
        <xdr:cNvPr id="424" name="フローチャート: 判断 423">
          <a:extLst>
            <a:ext uri="{FF2B5EF4-FFF2-40B4-BE49-F238E27FC236}">
              <a16:creationId xmlns:a16="http://schemas.microsoft.com/office/drawing/2014/main" id="{DDD37478-A43F-4A5D-9FFC-94A2200C0D06}"/>
            </a:ext>
          </a:extLst>
        </xdr:cNvPr>
        <xdr:cNvSpPr/>
      </xdr:nvSpPr>
      <xdr:spPr>
        <a:xfrm>
          <a:off x="15430500" y="645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67310</xdr:rowOff>
    </xdr:from>
    <xdr:to>
      <xdr:col>76</xdr:col>
      <xdr:colOff>165100</xdr:colOff>
      <xdr:row>37</xdr:row>
      <xdr:rowOff>168910</xdr:rowOff>
    </xdr:to>
    <xdr:sp macro="" textlink="">
      <xdr:nvSpPr>
        <xdr:cNvPr id="425" name="フローチャート: 判断 424">
          <a:extLst>
            <a:ext uri="{FF2B5EF4-FFF2-40B4-BE49-F238E27FC236}">
              <a16:creationId xmlns:a16="http://schemas.microsoft.com/office/drawing/2014/main" id="{306C1B70-CED6-4415-B061-9104B0F0CD88}"/>
            </a:ext>
          </a:extLst>
        </xdr:cNvPr>
        <xdr:cNvSpPr/>
      </xdr:nvSpPr>
      <xdr:spPr>
        <a:xfrm>
          <a:off x="14541500" y="641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40640</xdr:rowOff>
    </xdr:from>
    <xdr:to>
      <xdr:col>72</xdr:col>
      <xdr:colOff>38100</xdr:colOff>
      <xdr:row>37</xdr:row>
      <xdr:rowOff>142240</xdr:rowOff>
    </xdr:to>
    <xdr:sp macro="" textlink="">
      <xdr:nvSpPr>
        <xdr:cNvPr id="426" name="フローチャート: 判断 425">
          <a:extLst>
            <a:ext uri="{FF2B5EF4-FFF2-40B4-BE49-F238E27FC236}">
              <a16:creationId xmlns:a16="http://schemas.microsoft.com/office/drawing/2014/main" id="{593A150F-AE7B-4CCA-AB8C-FA45600237A6}"/>
            </a:ext>
          </a:extLst>
        </xdr:cNvPr>
        <xdr:cNvSpPr/>
      </xdr:nvSpPr>
      <xdr:spPr>
        <a:xfrm>
          <a:off x="13652500" y="638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15875</xdr:rowOff>
    </xdr:from>
    <xdr:to>
      <xdr:col>67</xdr:col>
      <xdr:colOff>101600</xdr:colOff>
      <xdr:row>37</xdr:row>
      <xdr:rowOff>117475</xdr:rowOff>
    </xdr:to>
    <xdr:sp macro="" textlink="">
      <xdr:nvSpPr>
        <xdr:cNvPr id="427" name="フローチャート: 判断 426">
          <a:extLst>
            <a:ext uri="{FF2B5EF4-FFF2-40B4-BE49-F238E27FC236}">
              <a16:creationId xmlns:a16="http://schemas.microsoft.com/office/drawing/2014/main" id="{B58065E5-99FA-4E53-A4FD-424A7C03F43E}"/>
            </a:ext>
          </a:extLst>
        </xdr:cNvPr>
        <xdr:cNvSpPr/>
      </xdr:nvSpPr>
      <xdr:spPr>
        <a:xfrm>
          <a:off x="12763500" y="635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697FAAD5-1353-46A1-B7AD-9F83EC42B9F9}"/>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B36DB1C6-56F3-40F7-996C-3D6E6915F6AC}"/>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6FCDAFA5-4A85-40F3-9484-3DC5C3AAEA4E}"/>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A5A2D8F1-81FA-4642-8963-4315F2E3400D}"/>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93A38D19-1296-447E-BCBE-5D28131CE066}"/>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31115</xdr:rowOff>
    </xdr:from>
    <xdr:to>
      <xdr:col>85</xdr:col>
      <xdr:colOff>177800</xdr:colOff>
      <xdr:row>36</xdr:row>
      <xdr:rowOff>132715</xdr:rowOff>
    </xdr:to>
    <xdr:sp macro="" textlink="">
      <xdr:nvSpPr>
        <xdr:cNvPr id="433" name="楕円 432">
          <a:extLst>
            <a:ext uri="{FF2B5EF4-FFF2-40B4-BE49-F238E27FC236}">
              <a16:creationId xmlns:a16="http://schemas.microsoft.com/office/drawing/2014/main" id="{E766275C-8AD9-4D7A-A020-9C75DC98B18A}"/>
            </a:ext>
          </a:extLst>
        </xdr:cNvPr>
        <xdr:cNvSpPr/>
      </xdr:nvSpPr>
      <xdr:spPr>
        <a:xfrm>
          <a:off x="16268700" y="6203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53992</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D87103A5-E9F0-4B20-949C-043B4A350B17}"/>
            </a:ext>
          </a:extLst>
        </xdr:cNvPr>
        <xdr:cNvSpPr txBox="1"/>
      </xdr:nvSpPr>
      <xdr:spPr>
        <a:xfrm>
          <a:off x="16357600" y="6054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149225</xdr:rowOff>
    </xdr:from>
    <xdr:to>
      <xdr:col>81</xdr:col>
      <xdr:colOff>101600</xdr:colOff>
      <xdr:row>36</xdr:row>
      <xdr:rowOff>79375</xdr:rowOff>
    </xdr:to>
    <xdr:sp macro="" textlink="">
      <xdr:nvSpPr>
        <xdr:cNvPr id="435" name="楕円 434">
          <a:extLst>
            <a:ext uri="{FF2B5EF4-FFF2-40B4-BE49-F238E27FC236}">
              <a16:creationId xmlns:a16="http://schemas.microsoft.com/office/drawing/2014/main" id="{50CA4CAB-F31D-4C3C-9655-CCFF15434637}"/>
            </a:ext>
          </a:extLst>
        </xdr:cNvPr>
        <xdr:cNvSpPr/>
      </xdr:nvSpPr>
      <xdr:spPr>
        <a:xfrm>
          <a:off x="15430500" y="6149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28575</xdr:rowOff>
    </xdr:from>
    <xdr:to>
      <xdr:col>85</xdr:col>
      <xdr:colOff>127000</xdr:colOff>
      <xdr:row>36</xdr:row>
      <xdr:rowOff>81915</xdr:rowOff>
    </xdr:to>
    <xdr:cxnSp macro="">
      <xdr:nvCxnSpPr>
        <xdr:cNvPr id="436" name="直線コネクタ 435">
          <a:extLst>
            <a:ext uri="{FF2B5EF4-FFF2-40B4-BE49-F238E27FC236}">
              <a16:creationId xmlns:a16="http://schemas.microsoft.com/office/drawing/2014/main" id="{DE7B0F78-33A7-426D-AC4A-CE21A67F5011}"/>
            </a:ext>
          </a:extLst>
        </xdr:cNvPr>
        <xdr:cNvCxnSpPr/>
      </xdr:nvCxnSpPr>
      <xdr:spPr>
        <a:xfrm>
          <a:off x="15481300" y="6200775"/>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105410</xdr:rowOff>
    </xdr:from>
    <xdr:to>
      <xdr:col>76</xdr:col>
      <xdr:colOff>165100</xdr:colOff>
      <xdr:row>36</xdr:row>
      <xdr:rowOff>35560</xdr:rowOff>
    </xdr:to>
    <xdr:sp macro="" textlink="">
      <xdr:nvSpPr>
        <xdr:cNvPr id="437" name="楕円 436">
          <a:extLst>
            <a:ext uri="{FF2B5EF4-FFF2-40B4-BE49-F238E27FC236}">
              <a16:creationId xmlns:a16="http://schemas.microsoft.com/office/drawing/2014/main" id="{C58AD131-6242-4F6F-BC4F-A88FF88C59A2}"/>
            </a:ext>
          </a:extLst>
        </xdr:cNvPr>
        <xdr:cNvSpPr/>
      </xdr:nvSpPr>
      <xdr:spPr>
        <a:xfrm>
          <a:off x="14541500" y="6106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156210</xdr:rowOff>
    </xdr:from>
    <xdr:to>
      <xdr:col>81</xdr:col>
      <xdr:colOff>50800</xdr:colOff>
      <xdr:row>36</xdr:row>
      <xdr:rowOff>28575</xdr:rowOff>
    </xdr:to>
    <xdr:cxnSp macro="">
      <xdr:nvCxnSpPr>
        <xdr:cNvPr id="438" name="直線コネクタ 437">
          <a:extLst>
            <a:ext uri="{FF2B5EF4-FFF2-40B4-BE49-F238E27FC236}">
              <a16:creationId xmlns:a16="http://schemas.microsoft.com/office/drawing/2014/main" id="{870FE4B6-8E5E-45D2-BEB3-4EE20479F3EE}"/>
            </a:ext>
          </a:extLst>
        </xdr:cNvPr>
        <xdr:cNvCxnSpPr/>
      </xdr:nvCxnSpPr>
      <xdr:spPr>
        <a:xfrm>
          <a:off x="14592300" y="615696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153035</xdr:rowOff>
    </xdr:from>
    <xdr:to>
      <xdr:col>72</xdr:col>
      <xdr:colOff>38100</xdr:colOff>
      <xdr:row>36</xdr:row>
      <xdr:rowOff>83185</xdr:rowOff>
    </xdr:to>
    <xdr:sp macro="" textlink="">
      <xdr:nvSpPr>
        <xdr:cNvPr id="439" name="楕円 438">
          <a:extLst>
            <a:ext uri="{FF2B5EF4-FFF2-40B4-BE49-F238E27FC236}">
              <a16:creationId xmlns:a16="http://schemas.microsoft.com/office/drawing/2014/main" id="{1B1E294A-DE32-4916-ABED-BD5125CE98DA}"/>
            </a:ext>
          </a:extLst>
        </xdr:cNvPr>
        <xdr:cNvSpPr/>
      </xdr:nvSpPr>
      <xdr:spPr>
        <a:xfrm>
          <a:off x="13652500" y="615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156210</xdr:rowOff>
    </xdr:from>
    <xdr:to>
      <xdr:col>76</xdr:col>
      <xdr:colOff>114300</xdr:colOff>
      <xdr:row>36</xdr:row>
      <xdr:rowOff>32385</xdr:rowOff>
    </xdr:to>
    <xdr:cxnSp macro="">
      <xdr:nvCxnSpPr>
        <xdr:cNvPr id="440" name="直線コネクタ 439">
          <a:extLst>
            <a:ext uri="{FF2B5EF4-FFF2-40B4-BE49-F238E27FC236}">
              <a16:creationId xmlns:a16="http://schemas.microsoft.com/office/drawing/2014/main" id="{80EFD054-B881-4529-8A7E-323DF1C4CA62}"/>
            </a:ext>
          </a:extLst>
        </xdr:cNvPr>
        <xdr:cNvCxnSpPr/>
      </xdr:nvCxnSpPr>
      <xdr:spPr>
        <a:xfrm flipV="1">
          <a:off x="13703300" y="615696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149225</xdr:rowOff>
    </xdr:from>
    <xdr:to>
      <xdr:col>67</xdr:col>
      <xdr:colOff>101600</xdr:colOff>
      <xdr:row>36</xdr:row>
      <xdr:rowOff>79375</xdr:rowOff>
    </xdr:to>
    <xdr:sp macro="" textlink="">
      <xdr:nvSpPr>
        <xdr:cNvPr id="441" name="楕円 440">
          <a:extLst>
            <a:ext uri="{FF2B5EF4-FFF2-40B4-BE49-F238E27FC236}">
              <a16:creationId xmlns:a16="http://schemas.microsoft.com/office/drawing/2014/main" id="{95EBB975-9CBD-40D9-93A2-E0CAFF9F62D8}"/>
            </a:ext>
          </a:extLst>
        </xdr:cNvPr>
        <xdr:cNvSpPr/>
      </xdr:nvSpPr>
      <xdr:spPr>
        <a:xfrm>
          <a:off x="12763500" y="6149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28575</xdr:rowOff>
    </xdr:from>
    <xdr:to>
      <xdr:col>71</xdr:col>
      <xdr:colOff>177800</xdr:colOff>
      <xdr:row>36</xdr:row>
      <xdr:rowOff>32385</xdr:rowOff>
    </xdr:to>
    <xdr:cxnSp macro="">
      <xdr:nvCxnSpPr>
        <xdr:cNvPr id="442" name="直線コネクタ 441">
          <a:extLst>
            <a:ext uri="{FF2B5EF4-FFF2-40B4-BE49-F238E27FC236}">
              <a16:creationId xmlns:a16="http://schemas.microsoft.com/office/drawing/2014/main" id="{E2F9DBDB-2391-4EF1-B569-257082E6B4C5}"/>
            </a:ext>
          </a:extLst>
        </xdr:cNvPr>
        <xdr:cNvCxnSpPr/>
      </xdr:nvCxnSpPr>
      <xdr:spPr>
        <a:xfrm>
          <a:off x="12814300" y="620077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34307</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B2B97C0A-F4F1-4FBA-AC3E-B41EA1460D82}"/>
            </a:ext>
          </a:extLst>
        </xdr:cNvPr>
        <xdr:cNvSpPr txBox="1"/>
      </xdr:nvSpPr>
      <xdr:spPr>
        <a:xfrm>
          <a:off x="15266044" y="654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160037</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BFC9A993-F787-4FBE-9D72-D89862F8F1CD}"/>
            </a:ext>
          </a:extLst>
        </xdr:cNvPr>
        <xdr:cNvSpPr txBox="1"/>
      </xdr:nvSpPr>
      <xdr:spPr>
        <a:xfrm>
          <a:off x="14389744" y="650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133367</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2C33E44C-C696-41EF-8E64-DD8873EECF02}"/>
            </a:ext>
          </a:extLst>
        </xdr:cNvPr>
        <xdr:cNvSpPr txBox="1"/>
      </xdr:nvSpPr>
      <xdr:spPr>
        <a:xfrm>
          <a:off x="13500744" y="6477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108602</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24A547D3-16D4-4481-8DDD-6DF20F97968C}"/>
            </a:ext>
          </a:extLst>
        </xdr:cNvPr>
        <xdr:cNvSpPr txBox="1"/>
      </xdr:nvSpPr>
      <xdr:spPr>
        <a:xfrm>
          <a:off x="12611744" y="6452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95902</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44778D33-21E9-4D53-B93B-B9F787132CCC}"/>
            </a:ext>
          </a:extLst>
        </xdr:cNvPr>
        <xdr:cNvSpPr txBox="1"/>
      </xdr:nvSpPr>
      <xdr:spPr>
        <a:xfrm>
          <a:off x="15266044" y="592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52087</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C6E064E5-B262-44E5-BA27-71A63FEEEF78}"/>
            </a:ext>
          </a:extLst>
        </xdr:cNvPr>
        <xdr:cNvSpPr txBox="1"/>
      </xdr:nvSpPr>
      <xdr:spPr>
        <a:xfrm>
          <a:off x="14389744" y="5881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99712</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B718A700-4C5E-45BF-A92A-A5F692DE3CC2}"/>
            </a:ext>
          </a:extLst>
        </xdr:cNvPr>
        <xdr:cNvSpPr txBox="1"/>
      </xdr:nvSpPr>
      <xdr:spPr>
        <a:xfrm>
          <a:off x="13500744" y="5929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95902</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554EC695-0897-4078-A13B-43297F1BEDA9}"/>
            </a:ext>
          </a:extLst>
        </xdr:cNvPr>
        <xdr:cNvSpPr txBox="1"/>
      </xdr:nvSpPr>
      <xdr:spPr>
        <a:xfrm>
          <a:off x="12611744" y="592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7BB0F9E7-B0F2-434A-90BD-85FF0A476EF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03EF078F-1DAF-4ED1-AEE8-984B73FB6E8F}"/>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CA59F852-2DDD-4E6A-8787-F5DEF551C926}"/>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1C13B168-1842-45E8-98A6-246E0A7CDFA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05F8738F-C8E7-448E-8CC8-D584E9A4160F}"/>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494DD76F-7E37-411E-946D-CF9E7A3ED73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C3556034-F1E4-4742-9452-6263462F79E2}"/>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F0563CFB-50D5-499E-9D52-0B2E17E81996}"/>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E23D1B92-3C33-478F-9EE3-BABC23ADE8F9}"/>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566FF3A0-7524-4AAC-920F-9CF3533EF73D}"/>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a:extLst>
            <a:ext uri="{FF2B5EF4-FFF2-40B4-BE49-F238E27FC236}">
              <a16:creationId xmlns:a16="http://schemas.microsoft.com/office/drawing/2014/main" id="{42F63E2A-02C6-4C66-8223-5091FFFFA35A}"/>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2" name="テキスト ボックス 461">
          <a:extLst>
            <a:ext uri="{FF2B5EF4-FFF2-40B4-BE49-F238E27FC236}">
              <a16:creationId xmlns:a16="http://schemas.microsoft.com/office/drawing/2014/main" id="{B86733AB-5943-4B57-844A-75A372D8460E}"/>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a:extLst>
            <a:ext uri="{FF2B5EF4-FFF2-40B4-BE49-F238E27FC236}">
              <a16:creationId xmlns:a16="http://schemas.microsoft.com/office/drawing/2014/main" id="{55B06F4F-0975-43EC-9BCC-12AEED8F1BC9}"/>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4" name="テキスト ボックス 463">
          <a:extLst>
            <a:ext uri="{FF2B5EF4-FFF2-40B4-BE49-F238E27FC236}">
              <a16:creationId xmlns:a16="http://schemas.microsoft.com/office/drawing/2014/main" id="{9CFEB6D4-570B-47E9-AADE-911B9DF5864F}"/>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a:extLst>
            <a:ext uri="{FF2B5EF4-FFF2-40B4-BE49-F238E27FC236}">
              <a16:creationId xmlns:a16="http://schemas.microsoft.com/office/drawing/2014/main" id="{A09A8F77-F459-4AB8-8BF3-AABC6E668E09}"/>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6" name="テキスト ボックス 465">
          <a:extLst>
            <a:ext uri="{FF2B5EF4-FFF2-40B4-BE49-F238E27FC236}">
              <a16:creationId xmlns:a16="http://schemas.microsoft.com/office/drawing/2014/main" id="{FAC1D04A-1AA2-45F5-BFF5-6EE2114B4D08}"/>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a:extLst>
            <a:ext uri="{FF2B5EF4-FFF2-40B4-BE49-F238E27FC236}">
              <a16:creationId xmlns:a16="http://schemas.microsoft.com/office/drawing/2014/main" id="{ECBEA923-D681-4CB0-8A0B-E60A5CB1BA4A}"/>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8" name="テキスト ボックス 467">
          <a:extLst>
            <a:ext uri="{FF2B5EF4-FFF2-40B4-BE49-F238E27FC236}">
              <a16:creationId xmlns:a16="http://schemas.microsoft.com/office/drawing/2014/main" id="{1DC170B7-42CE-41F2-8627-34438AAE48FC}"/>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1E2774F7-8693-471B-B169-EEF567F7FE5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B54DC9A5-B86E-4823-AC64-106A8D4F5655}"/>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FC387223-A4C8-4E30-A218-7D58A73009DB}"/>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44196</xdr:rowOff>
    </xdr:from>
    <xdr:to>
      <xdr:col>116</xdr:col>
      <xdr:colOff>62864</xdr:colOff>
      <xdr:row>41</xdr:row>
      <xdr:rowOff>64770</xdr:rowOff>
    </xdr:to>
    <xdr:cxnSp macro="">
      <xdr:nvCxnSpPr>
        <xdr:cNvPr id="472" name="直線コネクタ 471">
          <a:extLst>
            <a:ext uri="{FF2B5EF4-FFF2-40B4-BE49-F238E27FC236}">
              <a16:creationId xmlns:a16="http://schemas.microsoft.com/office/drawing/2014/main" id="{CFC3BC69-3A5B-408D-B6FE-B89F0F9F3F2F}"/>
            </a:ext>
          </a:extLst>
        </xdr:cNvPr>
        <xdr:cNvCxnSpPr/>
      </xdr:nvCxnSpPr>
      <xdr:spPr>
        <a:xfrm flipV="1">
          <a:off x="22160864" y="5702046"/>
          <a:ext cx="0" cy="13921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68597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3AEA8CD9-2B4A-4942-B9A3-5D5262566BC0}"/>
            </a:ext>
          </a:extLst>
        </xdr:cNvPr>
        <xdr:cNvSpPr txBox="1"/>
      </xdr:nvSpPr>
      <xdr:spPr>
        <a:xfrm>
          <a:off x="22199600" y="709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64770</xdr:rowOff>
    </xdr:from>
    <xdr:to>
      <xdr:col>116</xdr:col>
      <xdr:colOff>152400</xdr:colOff>
      <xdr:row>41</xdr:row>
      <xdr:rowOff>64770</xdr:rowOff>
    </xdr:to>
    <xdr:cxnSp macro="">
      <xdr:nvCxnSpPr>
        <xdr:cNvPr id="474" name="直線コネクタ 473">
          <a:extLst>
            <a:ext uri="{FF2B5EF4-FFF2-40B4-BE49-F238E27FC236}">
              <a16:creationId xmlns:a16="http://schemas.microsoft.com/office/drawing/2014/main" id="{CD849BAF-E3DB-4116-908C-CA494DC9A782}"/>
            </a:ext>
          </a:extLst>
        </xdr:cNvPr>
        <xdr:cNvCxnSpPr/>
      </xdr:nvCxnSpPr>
      <xdr:spPr>
        <a:xfrm>
          <a:off x="22072600" y="709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162323</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378F9440-5040-4626-9D82-25E537263EFF}"/>
            </a:ext>
          </a:extLst>
        </xdr:cNvPr>
        <xdr:cNvSpPr txBox="1"/>
      </xdr:nvSpPr>
      <xdr:spPr>
        <a:xfrm>
          <a:off x="22199600" y="5477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44196</xdr:rowOff>
    </xdr:from>
    <xdr:to>
      <xdr:col>116</xdr:col>
      <xdr:colOff>152400</xdr:colOff>
      <xdr:row>33</xdr:row>
      <xdr:rowOff>44196</xdr:rowOff>
    </xdr:to>
    <xdr:cxnSp macro="">
      <xdr:nvCxnSpPr>
        <xdr:cNvPr id="476" name="直線コネクタ 475">
          <a:extLst>
            <a:ext uri="{FF2B5EF4-FFF2-40B4-BE49-F238E27FC236}">
              <a16:creationId xmlns:a16="http://schemas.microsoft.com/office/drawing/2014/main" id="{C0966194-D78D-4954-B77F-3EAE3F1907A5}"/>
            </a:ext>
          </a:extLst>
        </xdr:cNvPr>
        <xdr:cNvCxnSpPr/>
      </xdr:nvCxnSpPr>
      <xdr:spPr>
        <a:xfrm>
          <a:off x="22072600" y="5702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98569</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3F83E4B8-2A32-4E62-895A-6EB03E6BF492}"/>
            </a:ext>
          </a:extLst>
        </xdr:cNvPr>
        <xdr:cNvSpPr txBox="1"/>
      </xdr:nvSpPr>
      <xdr:spPr>
        <a:xfrm>
          <a:off x="22199600" y="64422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75692</xdr:rowOff>
    </xdr:from>
    <xdr:to>
      <xdr:col>116</xdr:col>
      <xdr:colOff>114300</xdr:colOff>
      <xdr:row>39</xdr:row>
      <xdr:rowOff>5842</xdr:rowOff>
    </xdr:to>
    <xdr:sp macro="" textlink="">
      <xdr:nvSpPr>
        <xdr:cNvPr id="478" name="フローチャート: 判断 477">
          <a:extLst>
            <a:ext uri="{FF2B5EF4-FFF2-40B4-BE49-F238E27FC236}">
              <a16:creationId xmlns:a16="http://schemas.microsoft.com/office/drawing/2014/main" id="{07403715-90A7-458F-B6A1-85BA109D636B}"/>
            </a:ext>
          </a:extLst>
        </xdr:cNvPr>
        <xdr:cNvSpPr/>
      </xdr:nvSpPr>
      <xdr:spPr>
        <a:xfrm>
          <a:off x="22110700" y="6590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84836</xdr:rowOff>
    </xdr:from>
    <xdr:to>
      <xdr:col>112</xdr:col>
      <xdr:colOff>38100</xdr:colOff>
      <xdr:row>39</xdr:row>
      <xdr:rowOff>14986</xdr:rowOff>
    </xdr:to>
    <xdr:sp macro="" textlink="">
      <xdr:nvSpPr>
        <xdr:cNvPr id="479" name="フローチャート: 判断 478">
          <a:extLst>
            <a:ext uri="{FF2B5EF4-FFF2-40B4-BE49-F238E27FC236}">
              <a16:creationId xmlns:a16="http://schemas.microsoft.com/office/drawing/2014/main" id="{A36B63BB-67C6-4489-9EB9-19597CADE99F}"/>
            </a:ext>
          </a:extLst>
        </xdr:cNvPr>
        <xdr:cNvSpPr/>
      </xdr:nvSpPr>
      <xdr:spPr>
        <a:xfrm>
          <a:off x="21272500" y="6599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100838</xdr:rowOff>
    </xdr:from>
    <xdr:to>
      <xdr:col>107</xdr:col>
      <xdr:colOff>101600</xdr:colOff>
      <xdr:row>39</xdr:row>
      <xdr:rowOff>30988</xdr:rowOff>
    </xdr:to>
    <xdr:sp macro="" textlink="">
      <xdr:nvSpPr>
        <xdr:cNvPr id="480" name="フローチャート: 判断 479">
          <a:extLst>
            <a:ext uri="{FF2B5EF4-FFF2-40B4-BE49-F238E27FC236}">
              <a16:creationId xmlns:a16="http://schemas.microsoft.com/office/drawing/2014/main" id="{35F747CE-31FF-4E50-A624-89275729A01D}"/>
            </a:ext>
          </a:extLst>
        </xdr:cNvPr>
        <xdr:cNvSpPr/>
      </xdr:nvSpPr>
      <xdr:spPr>
        <a:xfrm>
          <a:off x="20383500" y="6615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481" name="フローチャート: 判断 480">
          <a:extLst>
            <a:ext uri="{FF2B5EF4-FFF2-40B4-BE49-F238E27FC236}">
              <a16:creationId xmlns:a16="http://schemas.microsoft.com/office/drawing/2014/main" id="{EF32ECAF-4C69-4169-B9EA-5CA4EDD432BF}"/>
            </a:ext>
          </a:extLst>
        </xdr:cNvPr>
        <xdr:cNvSpPr/>
      </xdr:nvSpPr>
      <xdr:spPr>
        <a:xfrm>
          <a:off x="19494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109982</xdr:rowOff>
    </xdr:from>
    <xdr:to>
      <xdr:col>98</xdr:col>
      <xdr:colOff>38100</xdr:colOff>
      <xdr:row>39</xdr:row>
      <xdr:rowOff>40132</xdr:rowOff>
    </xdr:to>
    <xdr:sp macro="" textlink="">
      <xdr:nvSpPr>
        <xdr:cNvPr id="482" name="フローチャート: 判断 481">
          <a:extLst>
            <a:ext uri="{FF2B5EF4-FFF2-40B4-BE49-F238E27FC236}">
              <a16:creationId xmlns:a16="http://schemas.microsoft.com/office/drawing/2014/main" id="{3A3BB420-9257-4372-81E5-B7635BAB7BEC}"/>
            </a:ext>
          </a:extLst>
        </xdr:cNvPr>
        <xdr:cNvSpPr/>
      </xdr:nvSpPr>
      <xdr:spPr>
        <a:xfrm>
          <a:off x="18605500" y="6625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DECC1B01-4952-458D-95D1-2DAF4A5B60C5}"/>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D48CCBA6-5E0B-48A2-BA91-75481799C98A}"/>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C9A49F23-8702-4959-AC7D-6AB26149715C}"/>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A738DDF8-F172-4A88-B799-B0A5BC686F78}"/>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46342112-E990-4326-BA58-14C5517783F8}"/>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119126</xdr:rowOff>
    </xdr:from>
    <xdr:to>
      <xdr:col>116</xdr:col>
      <xdr:colOff>114300</xdr:colOff>
      <xdr:row>40</xdr:row>
      <xdr:rowOff>49276</xdr:rowOff>
    </xdr:to>
    <xdr:sp macro="" textlink="">
      <xdr:nvSpPr>
        <xdr:cNvPr id="488" name="楕円 487">
          <a:extLst>
            <a:ext uri="{FF2B5EF4-FFF2-40B4-BE49-F238E27FC236}">
              <a16:creationId xmlns:a16="http://schemas.microsoft.com/office/drawing/2014/main" id="{2FD8E1D9-19FB-4BC0-80A5-7F20259B80FD}"/>
            </a:ext>
          </a:extLst>
        </xdr:cNvPr>
        <xdr:cNvSpPr/>
      </xdr:nvSpPr>
      <xdr:spPr>
        <a:xfrm>
          <a:off x="22110700" y="680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97553</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53F9E412-7BFB-45A2-8DAC-57DA64F9DE47}"/>
            </a:ext>
          </a:extLst>
        </xdr:cNvPr>
        <xdr:cNvSpPr txBox="1"/>
      </xdr:nvSpPr>
      <xdr:spPr>
        <a:xfrm>
          <a:off x="22199600" y="6784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123698</xdr:rowOff>
    </xdr:from>
    <xdr:to>
      <xdr:col>112</xdr:col>
      <xdr:colOff>38100</xdr:colOff>
      <xdr:row>40</xdr:row>
      <xdr:rowOff>53848</xdr:rowOff>
    </xdr:to>
    <xdr:sp macro="" textlink="">
      <xdr:nvSpPr>
        <xdr:cNvPr id="490" name="楕円 489">
          <a:extLst>
            <a:ext uri="{FF2B5EF4-FFF2-40B4-BE49-F238E27FC236}">
              <a16:creationId xmlns:a16="http://schemas.microsoft.com/office/drawing/2014/main" id="{6F6D6E10-10A4-4697-A29A-C3E3905911EE}"/>
            </a:ext>
          </a:extLst>
        </xdr:cNvPr>
        <xdr:cNvSpPr/>
      </xdr:nvSpPr>
      <xdr:spPr>
        <a:xfrm>
          <a:off x="21272500" y="681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169926</xdr:rowOff>
    </xdr:from>
    <xdr:to>
      <xdr:col>116</xdr:col>
      <xdr:colOff>63500</xdr:colOff>
      <xdr:row>40</xdr:row>
      <xdr:rowOff>3048</xdr:rowOff>
    </xdr:to>
    <xdr:cxnSp macro="">
      <xdr:nvCxnSpPr>
        <xdr:cNvPr id="491" name="直線コネクタ 490">
          <a:extLst>
            <a:ext uri="{FF2B5EF4-FFF2-40B4-BE49-F238E27FC236}">
              <a16:creationId xmlns:a16="http://schemas.microsoft.com/office/drawing/2014/main" id="{57F4D204-88D6-4D94-AAC0-21B8A3178134}"/>
            </a:ext>
          </a:extLst>
        </xdr:cNvPr>
        <xdr:cNvCxnSpPr/>
      </xdr:nvCxnSpPr>
      <xdr:spPr>
        <a:xfrm flipV="1">
          <a:off x="21323300" y="685647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125984</xdr:rowOff>
    </xdr:from>
    <xdr:to>
      <xdr:col>107</xdr:col>
      <xdr:colOff>101600</xdr:colOff>
      <xdr:row>40</xdr:row>
      <xdr:rowOff>56134</xdr:rowOff>
    </xdr:to>
    <xdr:sp macro="" textlink="">
      <xdr:nvSpPr>
        <xdr:cNvPr id="492" name="楕円 491">
          <a:extLst>
            <a:ext uri="{FF2B5EF4-FFF2-40B4-BE49-F238E27FC236}">
              <a16:creationId xmlns:a16="http://schemas.microsoft.com/office/drawing/2014/main" id="{979D7A8E-A8D5-41D6-A5D8-139156BCB0E2}"/>
            </a:ext>
          </a:extLst>
        </xdr:cNvPr>
        <xdr:cNvSpPr/>
      </xdr:nvSpPr>
      <xdr:spPr>
        <a:xfrm>
          <a:off x="20383500" y="6812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3048</xdr:rowOff>
    </xdr:from>
    <xdr:to>
      <xdr:col>111</xdr:col>
      <xdr:colOff>177800</xdr:colOff>
      <xdr:row>40</xdr:row>
      <xdr:rowOff>5334</xdr:rowOff>
    </xdr:to>
    <xdr:cxnSp macro="">
      <xdr:nvCxnSpPr>
        <xdr:cNvPr id="493" name="直線コネクタ 492">
          <a:extLst>
            <a:ext uri="{FF2B5EF4-FFF2-40B4-BE49-F238E27FC236}">
              <a16:creationId xmlns:a16="http://schemas.microsoft.com/office/drawing/2014/main" id="{EA98CC95-E3FC-4F60-BCAE-3CEE67E5B17E}"/>
            </a:ext>
          </a:extLst>
        </xdr:cNvPr>
        <xdr:cNvCxnSpPr/>
      </xdr:nvCxnSpPr>
      <xdr:spPr>
        <a:xfrm flipV="1">
          <a:off x="20434300" y="686104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61976</xdr:rowOff>
    </xdr:from>
    <xdr:to>
      <xdr:col>102</xdr:col>
      <xdr:colOff>165100</xdr:colOff>
      <xdr:row>39</xdr:row>
      <xdr:rowOff>163576</xdr:rowOff>
    </xdr:to>
    <xdr:sp macro="" textlink="">
      <xdr:nvSpPr>
        <xdr:cNvPr id="494" name="楕円 493">
          <a:extLst>
            <a:ext uri="{FF2B5EF4-FFF2-40B4-BE49-F238E27FC236}">
              <a16:creationId xmlns:a16="http://schemas.microsoft.com/office/drawing/2014/main" id="{10928648-DC4B-4321-8BBF-C037C1726A0F}"/>
            </a:ext>
          </a:extLst>
        </xdr:cNvPr>
        <xdr:cNvSpPr/>
      </xdr:nvSpPr>
      <xdr:spPr>
        <a:xfrm>
          <a:off x="19494500" y="6748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112776</xdr:rowOff>
    </xdr:from>
    <xdr:to>
      <xdr:col>107</xdr:col>
      <xdr:colOff>50800</xdr:colOff>
      <xdr:row>40</xdr:row>
      <xdr:rowOff>5334</xdr:rowOff>
    </xdr:to>
    <xdr:cxnSp macro="">
      <xdr:nvCxnSpPr>
        <xdr:cNvPr id="495" name="直線コネクタ 494">
          <a:extLst>
            <a:ext uri="{FF2B5EF4-FFF2-40B4-BE49-F238E27FC236}">
              <a16:creationId xmlns:a16="http://schemas.microsoft.com/office/drawing/2014/main" id="{6029C37E-78B4-476B-97CA-618DED142167}"/>
            </a:ext>
          </a:extLst>
        </xdr:cNvPr>
        <xdr:cNvCxnSpPr/>
      </xdr:nvCxnSpPr>
      <xdr:spPr>
        <a:xfrm>
          <a:off x="19545300" y="6799326"/>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7112</xdr:rowOff>
    </xdr:from>
    <xdr:to>
      <xdr:col>98</xdr:col>
      <xdr:colOff>38100</xdr:colOff>
      <xdr:row>39</xdr:row>
      <xdr:rowOff>108712</xdr:rowOff>
    </xdr:to>
    <xdr:sp macro="" textlink="">
      <xdr:nvSpPr>
        <xdr:cNvPr id="496" name="楕円 495">
          <a:extLst>
            <a:ext uri="{FF2B5EF4-FFF2-40B4-BE49-F238E27FC236}">
              <a16:creationId xmlns:a16="http://schemas.microsoft.com/office/drawing/2014/main" id="{DCA072F9-DE49-45FD-9A6A-1DD98E08A44B}"/>
            </a:ext>
          </a:extLst>
        </xdr:cNvPr>
        <xdr:cNvSpPr/>
      </xdr:nvSpPr>
      <xdr:spPr>
        <a:xfrm>
          <a:off x="18605500" y="6693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57912</xdr:rowOff>
    </xdr:from>
    <xdr:to>
      <xdr:col>102</xdr:col>
      <xdr:colOff>114300</xdr:colOff>
      <xdr:row>39</xdr:row>
      <xdr:rowOff>112776</xdr:rowOff>
    </xdr:to>
    <xdr:cxnSp macro="">
      <xdr:nvCxnSpPr>
        <xdr:cNvPr id="497" name="直線コネクタ 496">
          <a:extLst>
            <a:ext uri="{FF2B5EF4-FFF2-40B4-BE49-F238E27FC236}">
              <a16:creationId xmlns:a16="http://schemas.microsoft.com/office/drawing/2014/main" id="{CAB9D68B-B859-44BD-8745-056A44144891}"/>
            </a:ext>
          </a:extLst>
        </xdr:cNvPr>
        <xdr:cNvCxnSpPr/>
      </xdr:nvCxnSpPr>
      <xdr:spPr>
        <a:xfrm>
          <a:off x="18656300" y="674446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31513</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C776CA3A-B5FD-4430-BB2D-B1FEBC29ECC1}"/>
            </a:ext>
          </a:extLst>
        </xdr:cNvPr>
        <xdr:cNvSpPr txBox="1"/>
      </xdr:nvSpPr>
      <xdr:spPr>
        <a:xfrm>
          <a:off x="21075727" y="6375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47515</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6E11BCB4-5AAA-4251-9DE8-DAE421BCC4E6}"/>
            </a:ext>
          </a:extLst>
        </xdr:cNvPr>
        <xdr:cNvSpPr txBox="1"/>
      </xdr:nvSpPr>
      <xdr:spPr>
        <a:xfrm>
          <a:off x="20199427" y="6391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52087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D1040209-B61D-4B97-8121-491CFBC5324C}"/>
            </a:ext>
          </a:extLst>
        </xdr:cNvPr>
        <xdr:cNvSpPr txBox="1"/>
      </xdr:nvSpPr>
      <xdr:spPr>
        <a:xfrm>
          <a:off x="19310427" y="639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56659</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A1C8EC3F-A676-4F65-90C3-D136B3643E29}"/>
            </a:ext>
          </a:extLst>
        </xdr:cNvPr>
        <xdr:cNvSpPr txBox="1"/>
      </xdr:nvSpPr>
      <xdr:spPr>
        <a:xfrm>
          <a:off x="18421427" y="6400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44975</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D1FF7B56-1E1E-46EB-B52C-4FFFD1FB0249}"/>
            </a:ext>
          </a:extLst>
        </xdr:cNvPr>
        <xdr:cNvSpPr txBox="1"/>
      </xdr:nvSpPr>
      <xdr:spPr>
        <a:xfrm>
          <a:off x="21075727" y="6902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47261</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CDD0EB53-2DE6-43B0-8B64-38035C8A7C05}"/>
            </a:ext>
          </a:extLst>
        </xdr:cNvPr>
        <xdr:cNvSpPr txBox="1"/>
      </xdr:nvSpPr>
      <xdr:spPr>
        <a:xfrm>
          <a:off x="20199427" y="6905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154703</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DFBCC178-AF22-4C14-9E93-225A0D79F48D}"/>
            </a:ext>
          </a:extLst>
        </xdr:cNvPr>
        <xdr:cNvSpPr txBox="1"/>
      </xdr:nvSpPr>
      <xdr:spPr>
        <a:xfrm>
          <a:off x="19310427" y="6841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99839</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656B2D5A-2AF0-457E-A695-3772FBF4C09E}"/>
            </a:ext>
          </a:extLst>
        </xdr:cNvPr>
        <xdr:cNvSpPr txBox="1"/>
      </xdr:nvSpPr>
      <xdr:spPr>
        <a:xfrm>
          <a:off x="18421427" y="6786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D07EE1A2-9C08-4AC4-982D-DF67C48C1D7D}"/>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70F1E2F1-C894-4EE6-AEA4-0193DAFDB4A6}"/>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54183F8B-0CE9-409E-889B-C2E53942D68F}"/>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5FA857E9-403E-4926-8CB2-972683969CE4}"/>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DAD4EF7D-57C4-4EA4-9248-C44D5F074C4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C4D6E414-C5FD-4BE1-838C-B93EEB583749}"/>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B34294BB-1B89-489B-9B13-79FDE2858F5F}"/>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81A61B5E-F6EC-40F9-8CF8-36EB57B8960E}"/>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EDC66193-7CD2-4681-83F8-E02479BD743A}"/>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FC7443F6-F7D7-4AD5-9621-7C436E159263}"/>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5A3FCD11-2F55-423B-9A3F-B25851B72F83}"/>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A77A5460-E329-4646-A376-6C3ED1754EA3}"/>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F25599F4-06CE-4C0B-AB7F-4AA2F3F51E8B}"/>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1DCAC74D-F782-46EE-B536-6C576946268E}"/>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EAA7378F-8A90-4178-AA4C-18E22C641E7C}"/>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0B4B51EA-5418-45FF-BBB0-0E6B51B2D90D}"/>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236E779C-BF20-448F-B1D3-B9C8C3C4D19A}"/>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A665204C-202B-4584-8646-FE403E788813}"/>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1E21DC5F-9BED-4DED-9E88-4F377B2FFED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8A2D446C-2B3D-4AAE-A3B1-06B46C006EB3}"/>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6DB9482F-623C-4121-8FD5-C5AB8625977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5A7EB693-717D-4035-9CD0-60DE364B601C}"/>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A75B6C66-6045-4D72-BFF5-A336DE9B3435}"/>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8673F40E-47EF-4FE1-A057-185FBFBF51EA}"/>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2AE77604-8FBB-4CEF-9928-7932569E9A58}"/>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00C12B6E-A5E8-4C5D-A25C-82BB247D112C}"/>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55517</xdr:rowOff>
    </xdr:from>
    <xdr:to>
      <xdr:col>85</xdr:col>
      <xdr:colOff>126364</xdr:colOff>
      <xdr:row>64</xdr:row>
      <xdr:rowOff>127363</xdr:rowOff>
    </xdr:to>
    <xdr:cxnSp macro="">
      <xdr:nvCxnSpPr>
        <xdr:cNvPr id="532" name="直線コネクタ 531">
          <a:extLst>
            <a:ext uri="{FF2B5EF4-FFF2-40B4-BE49-F238E27FC236}">
              <a16:creationId xmlns:a16="http://schemas.microsoft.com/office/drawing/2014/main" id="{AB24ABA1-882F-4EB3-BEE7-D88967A2F22D}"/>
            </a:ext>
          </a:extLst>
        </xdr:cNvPr>
        <xdr:cNvCxnSpPr/>
      </xdr:nvCxnSpPr>
      <xdr:spPr>
        <a:xfrm flipV="1">
          <a:off x="16318864" y="9656717"/>
          <a:ext cx="0" cy="1443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131190</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E0F90052-0B0F-437D-8124-247FA89E5959}"/>
            </a:ext>
          </a:extLst>
        </xdr:cNvPr>
        <xdr:cNvSpPr txBox="1"/>
      </xdr:nvSpPr>
      <xdr:spPr>
        <a:xfrm>
          <a:off x="16357600" y="1110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127363</xdr:rowOff>
    </xdr:from>
    <xdr:to>
      <xdr:col>86</xdr:col>
      <xdr:colOff>25400</xdr:colOff>
      <xdr:row>64</xdr:row>
      <xdr:rowOff>127363</xdr:rowOff>
    </xdr:to>
    <xdr:cxnSp macro="">
      <xdr:nvCxnSpPr>
        <xdr:cNvPr id="534" name="直線コネクタ 533">
          <a:extLst>
            <a:ext uri="{FF2B5EF4-FFF2-40B4-BE49-F238E27FC236}">
              <a16:creationId xmlns:a16="http://schemas.microsoft.com/office/drawing/2014/main" id="{58DD636B-A0BA-4E97-84D6-D00365455A18}"/>
            </a:ext>
          </a:extLst>
        </xdr:cNvPr>
        <xdr:cNvCxnSpPr/>
      </xdr:nvCxnSpPr>
      <xdr:spPr>
        <a:xfrm>
          <a:off x="16230600" y="1110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2194</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C92B659E-65FA-483E-B44C-642EADE39734}"/>
            </a:ext>
          </a:extLst>
        </xdr:cNvPr>
        <xdr:cNvSpPr txBox="1"/>
      </xdr:nvSpPr>
      <xdr:spPr>
        <a:xfrm>
          <a:off x="16357600" y="9431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55517</xdr:rowOff>
    </xdr:from>
    <xdr:to>
      <xdr:col>86</xdr:col>
      <xdr:colOff>25400</xdr:colOff>
      <xdr:row>56</xdr:row>
      <xdr:rowOff>55517</xdr:rowOff>
    </xdr:to>
    <xdr:cxnSp macro="">
      <xdr:nvCxnSpPr>
        <xdr:cNvPr id="536" name="直線コネクタ 535">
          <a:extLst>
            <a:ext uri="{FF2B5EF4-FFF2-40B4-BE49-F238E27FC236}">
              <a16:creationId xmlns:a16="http://schemas.microsoft.com/office/drawing/2014/main" id="{5C02FDA7-AAAA-4418-A7C7-3FACE8AFC6D3}"/>
            </a:ext>
          </a:extLst>
        </xdr:cNvPr>
        <xdr:cNvCxnSpPr/>
      </xdr:nvCxnSpPr>
      <xdr:spPr>
        <a:xfrm>
          <a:off x="16230600" y="96567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125565</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169D8476-42D4-465C-9C74-541BE7436B28}"/>
            </a:ext>
          </a:extLst>
        </xdr:cNvPr>
        <xdr:cNvSpPr txBox="1"/>
      </xdr:nvSpPr>
      <xdr:spPr>
        <a:xfrm>
          <a:off x="16357600" y="102411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102688</xdr:rowOff>
    </xdr:from>
    <xdr:to>
      <xdr:col>85</xdr:col>
      <xdr:colOff>177800</xdr:colOff>
      <xdr:row>61</xdr:row>
      <xdr:rowOff>32838</xdr:rowOff>
    </xdr:to>
    <xdr:sp macro="" textlink="">
      <xdr:nvSpPr>
        <xdr:cNvPr id="538" name="フローチャート: 判断 537">
          <a:extLst>
            <a:ext uri="{FF2B5EF4-FFF2-40B4-BE49-F238E27FC236}">
              <a16:creationId xmlns:a16="http://schemas.microsoft.com/office/drawing/2014/main" id="{1EC0F78B-CB7C-4213-9B19-F494C4EE507E}"/>
            </a:ext>
          </a:extLst>
        </xdr:cNvPr>
        <xdr:cNvSpPr/>
      </xdr:nvSpPr>
      <xdr:spPr>
        <a:xfrm>
          <a:off x="16268700" y="1038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102688</xdr:rowOff>
    </xdr:from>
    <xdr:to>
      <xdr:col>81</xdr:col>
      <xdr:colOff>101600</xdr:colOff>
      <xdr:row>61</xdr:row>
      <xdr:rowOff>32838</xdr:rowOff>
    </xdr:to>
    <xdr:sp macro="" textlink="">
      <xdr:nvSpPr>
        <xdr:cNvPr id="539" name="フローチャート: 判断 538">
          <a:extLst>
            <a:ext uri="{FF2B5EF4-FFF2-40B4-BE49-F238E27FC236}">
              <a16:creationId xmlns:a16="http://schemas.microsoft.com/office/drawing/2014/main" id="{6E070E19-E328-40E0-BB83-243AAF1816BD}"/>
            </a:ext>
          </a:extLst>
        </xdr:cNvPr>
        <xdr:cNvSpPr/>
      </xdr:nvSpPr>
      <xdr:spPr>
        <a:xfrm>
          <a:off x="15430500" y="1038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66766</xdr:rowOff>
    </xdr:from>
    <xdr:to>
      <xdr:col>76</xdr:col>
      <xdr:colOff>165100</xdr:colOff>
      <xdr:row>60</xdr:row>
      <xdr:rowOff>168366</xdr:rowOff>
    </xdr:to>
    <xdr:sp macro="" textlink="">
      <xdr:nvSpPr>
        <xdr:cNvPr id="540" name="フローチャート: 判断 539">
          <a:extLst>
            <a:ext uri="{FF2B5EF4-FFF2-40B4-BE49-F238E27FC236}">
              <a16:creationId xmlns:a16="http://schemas.microsoft.com/office/drawing/2014/main" id="{11312553-87CB-46E5-A491-DAF725AC2ABC}"/>
            </a:ext>
          </a:extLst>
        </xdr:cNvPr>
        <xdr:cNvSpPr/>
      </xdr:nvSpPr>
      <xdr:spPr>
        <a:xfrm>
          <a:off x="14541500" y="1035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37374</xdr:rowOff>
    </xdr:from>
    <xdr:to>
      <xdr:col>72</xdr:col>
      <xdr:colOff>38100</xdr:colOff>
      <xdr:row>60</xdr:row>
      <xdr:rowOff>138974</xdr:rowOff>
    </xdr:to>
    <xdr:sp macro="" textlink="">
      <xdr:nvSpPr>
        <xdr:cNvPr id="541" name="フローチャート: 判断 540">
          <a:extLst>
            <a:ext uri="{FF2B5EF4-FFF2-40B4-BE49-F238E27FC236}">
              <a16:creationId xmlns:a16="http://schemas.microsoft.com/office/drawing/2014/main" id="{A5C7A3C9-3B79-4726-A253-D18FEFFB7662}"/>
            </a:ext>
          </a:extLst>
        </xdr:cNvPr>
        <xdr:cNvSpPr/>
      </xdr:nvSpPr>
      <xdr:spPr>
        <a:xfrm>
          <a:off x="13652500" y="1032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7983</xdr:rowOff>
    </xdr:from>
    <xdr:to>
      <xdr:col>67</xdr:col>
      <xdr:colOff>101600</xdr:colOff>
      <xdr:row>60</xdr:row>
      <xdr:rowOff>109583</xdr:rowOff>
    </xdr:to>
    <xdr:sp macro="" textlink="">
      <xdr:nvSpPr>
        <xdr:cNvPr id="542" name="フローチャート: 判断 541">
          <a:extLst>
            <a:ext uri="{FF2B5EF4-FFF2-40B4-BE49-F238E27FC236}">
              <a16:creationId xmlns:a16="http://schemas.microsoft.com/office/drawing/2014/main" id="{13C3A115-041B-4A5C-81EE-A9AFC9E8EB45}"/>
            </a:ext>
          </a:extLst>
        </xdr:cNvPr>
        <xdr:cNvSpPr/>
      </xdr:nvSpPr>
      <xdr:spPr>
        <a:xfrm>
          <a:off x="12763500" y="1029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6AC5365A-3C90-41BE-A72D-030805BD8383}"/>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4FC343B1-C339-492B-89A3-F2F88FAB2975}"/>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CDAF488E-6982-4768-AD0A-1C4036A3EE52}"/>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5C95D42-C469-4811-8BC2-ADD5D8E645C6}"/>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5223D5C0-F17B-4BAB-87C1-00333711D92D}"/>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130447</xdr:rowOff>
    </xdr:from>
    <xdr:to>
      <xdr:col>85</xdr:col>
      <xdr:colOff>177800</xdr:colOff>
      <xdr:row>62</xdr:row>
      <xdr:rowOff>60597</xdr:rowOff>
    </xdr:to>
    <xdr:sp macro="" textlink="">
      <xdr:nvSpPr>
        <xdr:cNvPr id="548" name="楕円 547">
          <a:extLst>
            <a:ext uri="{FF2B5EF4-FFF2-40B4-BE49-F238E27FC236}">
              <a16:creationId xmlns:a16="http://schemas.microsoft.com/office/drawing/2014/main" id="{8C42F84C-597C-4A78-B03F-0577F49B6952}"/>
            </a:ext>
          </a:extLst>
        </xdr:cNvPr>
        <xdr:cNvSpPr/>
      </xdr:nvSpPr>
      <xdr:spPr>
        <a:xfrm>
          <a:off x="16268700" y="10588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108874</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85AC1E96-13B8-4D3F-81D9-0FCF80D170CC}"/>
            </a:ext>
          </a:extLst>
        </xdr:cNvPr>
        <xdr:cNvSpPr txBox="1"/>
      </xdr:nvSpPr>
      <xdr:spPr>
        <a:xfrm>
          <a:off x="16357600" y="10567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81462</xdr:rowOff>
    </xdr:from>
    <xdr:to>
      <xdr:col>81</xdr:col>
      <xdr:colOff>101600</xdr:colOff>
      <xdr:row>62</xdr:row>
      <xdr:rowOff>11612</xdr:rowOff>
    </xdr:to>
    <xdr:sp macro="" textlink="">
      <xdr:nvSpPr>
        <xdr:cNvPr id="550" name="楕円 549">
          <a:extLst>
            <a:ext uri="{FF2B5EF4-FFF2-40B4-BE49-F238E27FC236}">
              <a16:creationId xmlns:a16="http://schemas.microsoft.com/office/drawing/2014/main" id="{BF04166F-A694-443A-992D-6E28AD335C2D}"/>
            </a:ext>
          </a:extLst>
        </xdr:cNvPr>
        <xdr:cNvSpPr/>
      </xdr:nvSpPr>
      <xdr:spPr>
        <a:xfrm>
          <a:off x="15430500" y="1053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132262</xdr:rowOff>
    </xdr:from>
    <xdr:to>
      <xdr:col>85</xdr:col>
      <xdr:colOff>127000</xdr:colOff>
      <xdr:row>62</xdr:row>
      <xdr:rowOff>9797</xdr:rowOff>
    </xdr:to>
    <xdr:cxnSp macro="">
      <xdr:nvCxnSpPr>
        <xdr:cNvPr id="551" name="直線コネクタ 550">
          <a:extLst>
            <a:ext uri="{FF2B5EF4-FFF2-40B4-BE49-F238E27FC236}">
              <a16:creationId xmlns:a16="http://schemas.microsoft.com/office/drawing/2014/main" id="{F25B0832-E017-4016-9A27-D42D53E98243}"/>
            </a:ext>
          </a:extLst>
        </xdr:cNvPr>
        <xdr:cNvCxnSpPr/>
      </xdr:nvCxnSpPr>
      <xdr:spPr>
        <a:xfrm>
          <a:off x="15481300" y="10590712"/>
          <a:ext cx="8382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39007</xdr:rowOff>
    </xdr:from>
    <xdr:to>
      <xdr:col>76</xdr:col>
      <xdr:colOff>165100</xdr:colOff>
      <xdr:row>61</xdr:row>
      <xdr:rowOff>140607</xdr:rowOff>
    </xdr:to>
    <xdr:sp macro="" textlink="">
      <xdr:nvSpPr>
        <xdr:cNvPr id="552" name="楕円 551">
          <a:extLst>
            <a:ext uri="{FF2B5EF4-FFF2-40B4-BE49-F238E27FC236}">
              <a16:creationId xmlns:a16="http://schemas.microsoft.com/office/drawing/2014/main" id="{2D566357-001C-4205-A1DF-5EC803BBFED7}"/>
            </a:ext>
          </a:extLst>
        </xdr:cNvPr>
        <xdr:cNvSpPr/>
      </xdr:nvSpPr>
      <xdr:spPr>
        <a:xfrm>
          <a:off x="14541500" y="1049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89807</xdr:rowOff>
    </xdr:from>
    <xdr:to>
      <xdr:col>81</xdr:col>
      <xdr:colOff>50800</xdr:colOff>
      <xdr:row>61</xdr:row>
      <xdr:rowOff>132262</xdr:rowOff>
    </xdr:to>
    <xdr:cxnSp macro="">
      <xdr:nvCxnSpPr>
        <xdr:cNvPr id="553" name="直線コネクタ 552">
          <a:extLst>
            <a:ext uri="{FF2B5EF4-FFF2-40B4-BE49-F238E27FC236}">
              <a16:creationId xmlns:a16="http://schemas.microsoft.com/office/drawing/2014/main" id="{6AC9971A-71D8-4846-B17C-5C6C6F66200A}"/>
            </a:ext>
          </a:extLst>
        </xdr:cNvPr>
        <xdr:cNvCxnSpPr/>
      </xdr:nvCxnSpPr>
      <xdr:spPr>
        <a:xfrm>
          <a:off x="14592300" y="10548257"/>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158206</xdr:rowOff>
    </xdr:from>
    <xdr:to>
      <xdr:col>72</xdr:col>
      <xdr:colOff>38100</xdr:colOff>
      <xdr:row>61</xdr:row>
      <xdr:rowOff>88356</xdr:rowOff>
    </xdr:to>
    <xdr:sp macro="" textlink="">
      <xdr:nvSpPr>
        <xdr:cNvPr id="554" name="楕円 553">
          <a:extLst>
            <a:ext uri="{FF2B5EF4-FFF2-40B4-BE49-F238E27FC236}">
              <a16:creationId xmlns:a16="http://schemas.microsoft.com/office/drawing/2014/main" id="{87705367-988E-4E7A-8053-C111DC55C08C}"/>
            </a:ext>
          </a:extLst>
        </xdr:cNvPr>
        <xdr:cNvSpPr/>
      </xdr:nvSpPr>
      <xdr:spPr>
        <a:xfrm>
          <a:off x="13652500" y="10445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37556</xdr:rowOff>
    </xdr:from>
    <xdr:to>
      <xdr:col>76</xdr:col>
      <xdr:colOff>114300</xdr:colOff>
      <xdr:row>61</xdr:row>
      <xdr:rowOff>89807</xdr:rowOff>
    </xdr:to>
    <xdr:cxnSp macro="">
      <xdr:nvCxnSpPr>
        <xdr:cNvPr id="555" name="直線コネクタ 554">
          <a:extLst>
            <a:ext uri="{FF2B5EF4-FFF2-40B4-BE49-F238E27FC236}">
              <a16:creationId xmlns:a16="http://schemas.microsoft.com/office/drawing/2014/main" id="{221ADE7C-560F-4103-8BED-D88173F2ACF3}"/>
            </a:ext>
          </a:extLst>
        </xdr:cNvPr>
        <xdr:cNvCxnSpPr/>
      </xdr:nvCxnSpPr>
      <xdr:spPr>
        <a:xfrm>
          <a:off x="13703300" y="10496006"/>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122283</xdr:rowOff>
    </xdr:from>
    <xdr:to>
      <xdr:col>67</xdr:col>
      <xdr:colOff>101600</xdr:colOff>
      <xdr:row>61</xdr:row>
      <xdr:rowOff>52433</xdr:rowOff>
    </xdr:to>
    <xdr:sp macro="" textlink="">
      <xdr:nvSpPr>
        <xdr:cNvPr id="556" name="楕円 555">
          <a:extLst>
            <a:ext uri="{FF2B5EF4-FFF2-40B4-BE49-F238E27FC236}">
              <a16:creationId xmlns:a16="http://schemas.microsoft.com/office/drawing/2014/main" id="{011DEDC5-B95F-4AA4-87E7-DEDAD6975BCC}"/>
            </a:ext>
          </a:extLst>
        </xdr:cNvPr>
        <xdr:cNvSpPr/>
      </xdr:nvSpPr>
      <xdr:spPr>
        <a:xfrm>
          <a:off x="12763500" y="10409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1633</xdr:rowOff>
    </xdr:from>
    <xdr:to>
      <xdr:col>71</xdr:col>
      <xdr:colOff>177800</xdr:colOff>
      <xdr:row>61</xdr:row>
      <xdr:rowOff>37556</xdr:rowOff>
    </xdr:to>
    <xdr:cxnSp macro="">
      <xdr:nvCxnSpPr>
        <xdr:cNvPr id="557" name="直線コネクタ 556">
          <a:extLst>
            <a:ext uri="{FF2B5EF4-FFF2-40B4-BE49-F238E27FC236}">
              <a16:creationId xmlns:a16="http://schemas.microsoft.com/office/drawing/2014/main" id="{83459393-0A76-4A30-9C81-C8C836BCBAF0}"/>
            </a:ext>
          </a:extLst>
        </xdr:cNvPr>
        <xdr:cNvCxnSpPr/>
      </xdr:nvCxnSpPr>
      <xdr:spPr>
        <a:xfrm>
          <a:off x="12814300" y="10460083"/>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49365</xdr:rowOff>
    </xdr:from>
    <xdr:ext cx="405111" cy="259045"/>
    <xdr:sp macro="" textlink="">
      <xdr:nvSpPr>
        <xdr:cNvPr id="558" name="n_1aveValue【学校施設】&#10;有形固定資産減価償却率">
          <a:extLst>
            <a:ext uri="{FF2B5EF4-FFF2-40B4-BE49-F238E27FC236}">
              <a16:creationId xmlns:a16="http://schemas.microsoft.com/office/drawing/2014/main" id="{E49692FA-A158-496C-853A-8A61C988EE80}"/>
            </a:ext>
          </a:extLst>
        </xdr:cNvPr>
        <xdr:cNvSpPr txBox="1"/>
      </xdr:nvSpPr>
      <xdr:spPr>
        <a:xfrm>
          <a:off x="15266044" y="1016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13443</xdr:rowOff>
    </xdr:from>
    <xdr:ext cx="405111" cy="259045"/>
    <xdr:sp macro="" textlink="">
      <xdr:nvSpPr>
        <xdr:cNvPr id="559" name="n_2aveValue【学校施設】&#10;有形固定資産減価償却率">
          <a:extLst>
            <a:ext uri="{FF2B5EF4-FFF2-40B4-BE49-F238E27FC236}">
              <a16:creationId xmlns:a16="http://schemas.microsoft.com/office/drawing/2014/main" id="{19DC5E9D-1297-4C00-B9FE-432429478AE9}"/>
            </a:ext>
          </a:extLst>
        </xdr:cNvPr>
        <xdr:cNvSpPr txBox="1"/>
      </xdr:nvSpPr>
      <xdr:spPr>
        <a:xfrm>
          <a:off x="14389744" y="1012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155501</xdr:rowOff>
    </xdr:from>
    <xdr:ext cx="405111" cy="259045"/>
    <xdr:sp macro="" textlink="">
      <xdr:nvSpPr>
        <xdr:cNvPr id="560" name="n_3aveValue【学校施設】&#10;有形固定資産減価償却率">
          <a:extLst>
            <a:ext uri="{FF2B5EF4-FFF2-40B4-BE49-F238E27FC236}">
              <a16:creationId xmlns:a16="http://schemas.microsoft.com/office/drawing/2014/main" id="{DF984977-58D4-41A0-902E-E5C26B2652F9}"/>
            </a:ext>
          </a:extLst>
        </xdr:cNvPr>
        <xdr:cNvSpPr txBox="1"/>
      </xdr:nvSpPr>
      <xdr:spPr>
        <a:xfrm>
          <a:off x="13500744" y="1009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126110</xdr:rowOff>
    </xdr:from>
    <xdr:ext cx="405111" cy="259045"/>
    <xdr:sp macro="" textlink="">
      <xdr:nvSpPr>
        <xdr:cNvPr id="561" name="n_4aveValue【学校施設】&#10;有形固定資産減価償却率">
          <a:extLst>
            <a:ext uri="{FF2B5EF4-FFF2-40B4-BE49-F238E27FC236}">
              <a16:creationId xmlns:a16="http://schemas.microsoft.com/office/drawing/2014/main" id="{466EABC5-0950-420D-8DE0-608746704807}"/>
            </a:ext>
          </a:extLst>
        </xdr:cNvPr>
        <xdr:cNvSpPr txBox="1"/>
      </xdr:nvSpPr>
      <xdr:spPr>
        <a:xfrm>
          <a:off x="12611744" y="10070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2739</xdr:rowOff>
    </xdr:from>
    <xdr:ext cx="405111" cy="259045"/>
    <xdr:sp macro="" textlink="">
      <xdr:nvSpPr>
        <xdr:cNvPr id="562" name="n_1mainValue【学校施設】&#10;有形固定資産減価償却率">
          <a:extLst>
            <a:ext uri="{FF2B5EF4-FFF2-40B4-BE49-F238E27FC236}">
              <a16:creationId xmlns:a16="http://schemas.microsoft.com/office/drawing/2014/main" id="{68E68649-BFE2-44F5-8D98-022F10FC741C}"/>
            </a:ext>
          </a:extLst>
        </xdr:cNvPr>
        <xdr:cNvSpPr txBox="1"/>
      </xdr:nvSpPr>
      <xdr:spPr>
        <a:xfrm>
          <a:off x="15266044" y="10632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131734</xdr:rowOff>
    </xdr:from>
    <xdr:ext cx="405111" cy="259045"/>
    <xdr:sp macro="" textlink="">
      <xdr:nvSpPr>
        <xdr:cNvPr id="563" name="n_2mainValue【学校施設】&#10;有形固定資産減価償却率">
          <a:extLst>
            <a:ext uri="{FF2B5EF4-FFF2-40B4-BE49-F238E27FC236}">
              <a16:creationId xmlns:a16="http://schemas.microsoft.com/office/drawing/2014/main" id="{92F3E38B-A0DB-4F99-B0C8-A096EF04BD14}"/>
            </a:ext>
          </a:extLst>
        </xdr:cNvPr>
        <xdr:cNvSpPr txBox="1"/>
      </xdr:nvSpPr>
      <xdr:spPr>
        <a:xfrm>
          <a:off x="14389744" y="1059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79483</xdr:rowOff>
    </xdr:from>
    <xdr:ext cx="405111" cy="259045"/>
    <xdr:sp macro="" textlink="">
      <xdr:nvSpPr>
        <xdr:cNvPr id="564" name="n_3mainValue【学校施設】&#10;有形固定資産減価償却率">
          <a:extLst>
            <a:ext uri="{FF2B5EF4-FFF2-40B4-BE49-F238E27FC236}">
              <a16:creationId xmlns:a16="http://schemas.microsoft.com/office/drawing/2014/main" id="{34832A21-6095-4A00-902F-F82037418D71}"/>
            </a:ext>
          </a:extLst>
        </xdr:cNvPr>
        <xdr:cNvSpPr txBox="1"/>
      </xdr:nvSpPr>
      <xdr:spPr>
        <a:xfrm>
          <a:off x="13500744" y="1053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43560</xdr:rowOff>
    </xdr:from>
    <xdr:ext cx="405111" cy="259045"/>
    <xdr:sp macro="" textlink="">
      <xdr:nvSpPr>
        <xdr:cNvPr id="565" name="n_4mainValue【学校施設】&#10;有形固定資産減価償却率">
          <a:extLst>
            <a:ext uri="{FF2B5EF4-FFF2-40B4-BE49-F238E27FC236}">
              <a16:creationId xmlns:a16="http://schemas.microsoft.com/office/drawing/2014/main" id="{523B4039-905C-4042-A96B-01E66E1650D0}"/>
            </a:ext>
          </a:extLst>
        </xdr:cNvPr>
        <xdr:cNvSpPr txBox="1"/>
      </xdr:nvSpPr>
      <xdr:spPr>
        <a:xfrm>
          <a:off x="12611744" y="105020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3FAC1F76-F417-4FEC-81D5-7D83A251A594}"/>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9ADB58D9-6199-4E0B-87D8-4D95F58D5B52}"/>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FA83787C-A83C-4EDB-BE41-4AEC72C48CA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81D22F74-D116-415F-B772-52DC2C82FFA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EADE8C5B-5AAE-47AF-B858-54BA7D7B1644}"/>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2AB69245-252B-4986-9A7D-9E628649B9F7}"/>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DF97D5DE-2FC1-438D-99EB-4D8ADC372453}"/>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D9F22A2A-11A1-4C02-92D8-2B28740EFB85}"/>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EBBB35EE-EFE5-426D-BCFE-D856F13B7198}"/>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56574B39-85B5-4746-BAA1-7401D9972D5D}"/>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7EA58EC5-E1C0-4E1B-863E-DA8173D8FDFE}"/>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77" name="直線コネクタ 576">
          <a:extLst>
            <a:ext uri="{FF2B5EF4-FFF2-40B4-BE49-F238E27FC236}">
              <a16:creationId xmlns:a16="http://schemas.microsoft.com/office/drawing/2014/main" id="{FA6DB702-4C0E-4FA4-92B0-CB787AA83CDC}"/>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8" name="テキスト ボックス 577">
          <a:extLst>
            <a:ext uri="{FF2B5EF4-FFF2-40B4-BE49-F238E27FC236}">
              <a16:creationId xmlns:a16="http://schemas.microsoft.com/office/drawing/2014/main" id="{D1728101-B146-4D8D-B64E-10892059CC0B}"/>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9" name="直線コネクタ 578">
          <a:extLst>
            <a:ext uri="{FF2B5EF4-FFF2-40B4-BE49-F238E27FC236}">
              <a16:creationId xmlns:a16="http://schemas.microsoft.com/office/drawing/2014/main" id="{46C2C061-1F67-4F0C-97BC-977FA0DD379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0" name="テキスト ボックス 579">
          <a:extLst>
            <a:ext uri="{FF2B5EF4-FFF2-40B4-BE49-F238E27FC236}">
              <a16:creationId xmlns:a16="http://schemas.microsoft.com/office/drawing/2014/main" id="{F2ECA9C8-2754-41E7-8DAD-F70297DEAE69}"/>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81" name="直線コネクタ 580">
          <a:extLst>
            <a:ext uri="{FF2B5EF4-FFF2-40B4-BE49-F238E27FC236}">
              <a16:creationId xmlns:a16="http://schemas.microsoft.com/office/drawing/2014/main" id="{C3C487F9-BBEF-476C-A392-51920761AC94}"/>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82" name="テキスト ボックス 581">
          <a:extLst>
            <a:ext uri="{FF2B5EF4-FFF2-40B4-BE49-F238E27FC236}">
              <a16:creationId xmlns:a16="http://schemas.microsoft.com/office/drawing/2014/main" id="{A6C05908-71CE-4749-856A-C9F8DF21F353}"/>
            </a:ext>
          </a:extLst>
        </xdr:cNvPr>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3" name="直線コネクタ 582">
          <a:extLst>
            <a:ext uri="{FF2B5EF4-FFF2-40B4-BE49-F238E27FC236}">
              <a16:creationId xmlns:a16="http://schemas.microsoft.com/office/drawing/2014/main" id="{3401C47A-C657-4D9A-9987-81C13A835193}"/>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4" name="テキスト ボックス 583">
          <a:extLst>
            <a:ext uri="{FF2B5EF4-FFF2-40B4-BE49-F238E27FC236}">
              <a16:creationId xmlns:a16="http://schemas.microsoft.com/office/drawing/2014/main" id="{73D5BB44-386E-42A6-BCD0-F70B23366185}"/>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5" name="【学校施設】&#10;一人当たり面積グラフ枠">
          <a:extLst>
            <a:ext uri="{FF2B5EF4-FFF2-40B4-BE49-F238E27FC236}">
              <a16:creationId xmlns:a16="http://schemas.microsoft.com/office/drawing/2014/main" id="{1AE55724-FA20-4614-BECD-6792BF192319}"/>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118872</xdr:rowOff>
    </xdr:from>
    <xdr:to>
      <xdr:col>116</xdr:col>
      <xdr:colOff>62864</xdr:colOff>
      <xdr:row>63</xdr:row>
      <xdr:rowOff>41148</xdr:rowOff>
    </xdr:to>
    <xdr:cxnSp macro="">
      <xdr:nvCxnSpPr>
        <xdr:cNvPr id="586" name="直線コネクタ 585">
          <a:extLst>
            <a:ext uri="{FF2B5EF4-FFF2-40B4-BE49-F238E27FC236}">
              <a16:creationId xmlns:a16="http://schemas.microsoft.com/office/drawing/2014/main" id="{2ED64DC0-DA5E-464B-867C-A84777792E42}"/>
            </a:ext>
          </a:extLst>
        </xdr:cNvPr>
        <xdr:cNvCxnSpPr/>
      </xdr:nvCxnSpPr>
      <xdr:spPr>
        <a:xfrm flipV="1">
          <a:off x="22160864" y="9548622"/>
          <a:ext cx="0" cy="1293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44975</xdr:rowOff>
    </xdr:from>
    <xdr:ext cx="469744" cy="259045"/>
    <xdr:sp macro="" textlink="">
      <xdr:nvSpPr>
        <xdr:cNvPr id="587" name="【学校施設】&#10;一人当たり面積最小値テキスト">
          <a:extLst>
            <a:ext uri="{FF2B5EF4-FFF2-40B4-BE49-F238E27FC236}">
              <a16:creationId xmlns:a16="http://schemas.microsoft.com/office/drawing/2014/main" id="{5F413CFA-C931-4115-9CC4-1F5E8C9E0099}"/>
            </a:ext>
          </a:extLst>
        </xdr:cNvPr>
        <xdr:cNvSpPr txBox="1"/>
      </xdr:nvSpPr>
      <xdr:spPr>
        <a:xfrm>
          <a:off x="22199600" y="10846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41148</xdr:rowOff>
    </xdr:from>
    <xdr:to>
      <xdr:col>116</xdr:col>
      <xdr:colOff>152400</xdr:colOff>
      <xdr:row>63</xdr:row>
      <xdr:rowOff>41148</xdr:rowOff>
    </xdr:to>
    <xdr:cxnSp macro="">
      <xdr:nvCxnSpPr>
        <xdr:cNvPr id="588" name="直線コネクタ 587">
          <a:extLst>
            <a:ext uri="{FF2B5EF4-FFF2-40B4-BE49-F238E27FC236}">
              <a16:creationId xmlns:a16="http://schemas.microsoft.com/office/drawing/2014/main" id="{69D4146E-DA9D-4EA9-A9DB-3887BEB4AAFB}"/>
            </a:ext>
          </a:extLst>
        </xdr:cNvPr>
        <xdr:cNvCxnSpPr/>
      </xdr:nvCxnSpPr>
      <xdr:spPr>
        <a:xfrm>
          <a:off x="22072600" y="10842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65549</xdr:rowOff>
    </xdr:from>
    <xdr:ext cx="469744" cy="259045"/>
    <xdr:sp macro="" textlink="">
      <xdr:nvSpPr>
        <xdr:cNvPr id="589" name="【学校施設】&#10;一人当たり面積最大値テキスト">
          <a:extLst>
            <a:ext uri="{FF2B5EF4-FFF2-40B4-BE49-F238E27FC236}">
              <a16:creationId xmlns:a16="http://schemas.microsoft.com/office/drawing/2014/main" id="{13C0C22B-FD36-401D-9A0C-174B04A4A011}"/>
            </a:ext>
          </a:extLst>
        </xdr:cNvPr>
        <xdr:cNvSpPr txBox="1"/>
      </xdr:nvSpPr>
      <xdr:spPr>
        <a:xfrm>
          <a:off x="22199600" y="9323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118872</xdr:rowOff>
    </xdr:from>
    <xdr:to>
      <xdr:col>116</xdr:col>
      <xdr:colOff>152400</xdr:colOff>
      <xdr:row>55</xdr:row>
      <xdr:rowOff>118872</xdr:rowOff>
    </xdr:to>
    <xdr:cxnSp macro="">
      <xdr:nvCxnSpPr>
        <xdr:cNvPr id="590" name="直線コネクタ 589">
          <a:extLst>
            <a:ext uri="{FF2B5EF4-FFF2-40B4-BE49-F238E27FC236}">
              <a16:creationId xmlns:a16="http://schemas.microsoft.com/office/drawing/2014/main" id="{A390F6C0-192B-4648-B03F-B261BFC6B63D}"/>
            </a:ext>
          </a:extLst>
        </xdr:cNvPr>
        <xdr:cNvCxnSpPr/>
      </xdr:nvCxnSpPr>
      <xdr:spPr>
        <a:xfrm>
          <a:off x="22072600" y="95486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69359</xdr:rowOff>
    </xdr:from>
    <xdr:ext cx="469744" cy="259045"/>
    <xdr:sp macro="" textlink="">
      <xdr:nvSpPr>
        <xdr:cNvPr id="591" name="【学校施設】&#10;一人当たり面積平均値テキスト">
          <a:extLst>
            <a:ext uri="{FF2B5EF4-FFF2-40B4-BE49-F238E27FC236}">
              <a16:creationId xmlns:a16="http://schemas.microsoft.com/office/drawing/2014/main" id="{613F013C-1E44-4385-BEAE-0A408BAFD4A9}"/>
            </a:ext>
          </a:extLst>
        </xdr:cNvPr>
        <xdr:cNvSpPr txBox="1"/>
      </xdr:nvSpPr>
      <xdr:spPr>
        <a:xfrm>
          <a:off x="22199600" y="103563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90932</xdr:rowOff>
    </xdr:from>
    <xdr:to>
      <xdr:col>116</xdr:col>
      <xdr:colOff>114300</xdr:colOff>
      <xdr:row>61</xdr:row>
      <xdr:rowOff>21082</xdr:rowOff>
    </xdr:to>
    <xdr:sp macro="" textlink="">
      <xdr:nvSpPr>
        <xdr:cNvPr id="592" name="フローチャート: 判断 591">
          <a:extLst>
            <a:ext uri="{FF2B5EF4-FFF2-40B4-BE49-F238E27FC236}">
              <a16:creationId xmlns:a16="http://schemas.microsoft.com/office/drawing/2014/main" id="{CD656A19-1A8B-4F02-8886-C91248D2EAA9}"/>
            </a:ext>
          </a:extLst>
        </xdr:cNvPr>
        <xdr:cNvSpPr/>
      </xdr:nvSpPr>
      <xdr:spPr>
        <a:xfrm>
          <a:off x="22110700" y="10377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94361</xdr:rowOff>
    </xdr:from>
    <xdr:to>
      <xdr:col>112</xdr:col>
      <xdr:colOff>38100</xdr:colOff>
      <xdr:row>61</xdr:row>
      <xdr:rowOff>24511</xdr:rowOff>
    </xdr:to>
    <xdr:sp macro="" textlink="">
      <xdr:nvSpPr>
        <xdr:cNvPr id="593" name="フローチャート: 判断 592">
          <a:extLst>
            <a:ext uri="{FF2B5EF4-FFF2-40B4-BE49-F238E27FC236}">
              <a16:creationId xmlns:a16="http://schemas.microsoft.com/office/drawing/2014/main" id="{9CEF93F8-783B-4F3E-ADC1-C01C82EBE447}"/>
            </a:ext>
          </a:extLst>
        </xdr:cNvPr>
        <xdr:cNvSpPr/>
      </xdr:nvSpPr>
      <xdr:spPr>
        <a:xfrm>
          <a:off x="21272500" y="10381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111506</xdr:rowOff>
    </xdr:from>
    <xdr:to>
      <xdr:col>107</xdr:col>
      <xdr:colOff>101600</xdr:colOff>
      <xdr:row>61</xdr:row>
      <xdr:rowOff>41656</xdr:rowOff>
    </xdr:to>
    <xdr:sp macro="" textlink="">
      <xdr:nvSpPr>
        <xdr:cNvPr id="594" name="フローチャート: 判断 593">
          <a:extLst>
            <a:ext uri="{FF2B5EF4-FFF2-40B4-BE49-F238E27FC236}">
              <a16:creationId xmlns:a16="http://schemas.microsoft.com/office/drawing/2014/main" id="{1A36FDF6-2EA9-4152-B035-16B7878EB12B}"/>
            </a:ext>
          </a:extLst>
        </xdr:cNvPr>
        <xdr:cNvSpPr/>
      </xdr:nvSpPr>
      <xdr:spPr>
        <a:xfrm>
          <a:off x="20383500" y="10398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112649</xdr:rowOff>
    </xdr:from>
    <xdr:to>
      <xdr:col>102</xdr:col>
      <xdr:colOff>165100</xdr:colOff>
      <xdr:row>61</xdr:row>
      <xdr:rowOff>42799</xdr:rowOff>
    </xdr:to>
    <xdr:sp macro="" textlink="">
      <xdr:nvSpPr>
        <xdr:cNvPr id="595" name="フローチャート: 判断 594">
          <a:extLst>
            <a:ext uri="{FF2B5EF4-FFF2-40B4-BE49-F238E27FC236}">
              <a16:creationId xmlns:a16="http://schemas.microsoft.com/office/drawing/2014/main" id="{D1D31AB5-3DFE-4FDB-AEB2-B6D012AC6110}"/>
            </a:ext>
          </a:extLst>
        </xdr:cNvPr>
        <xdr:cNvSpPr/>
      </xdr:nvSpPr>
      <xdr:spPr>
        <a:xfrm>
          <a:off x="19494500" y="10399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135509</xdr:rowOff>
    </xdr:from>
    <xdr:to>
      <xdr:col>98</xdr:col>
      <xdr:colOff>38100</xdr:colOff>
      <xdr:row>61</xdr:row>
      <xdr:rowOff>65659</xdr:rowOff>
    </xdr:to>
    <xdr:sp macro="" textlink="">
      <xdr:nvSpPr>
        <xdr:cNvPr id="596" name="フローチャート: 判断 595">
          <a:extLst>
            <a:ext uri="{FF2B5EF4-FFF2-40B4-BE49-F238E27FC236}">
              <a16:creationId xmlns:a16="http://schemas.microsoft.com/office/drawing/2014/main" id="{0006F87F-C5E7-4CD2-B541-9A006389D815}"/>
            </a:ext>
          </a:extLst>
        </xdr:cNvPr>
        <xdr:cNvSpPr/>
      </xdr:nvSpPr>
      <xdr:spPr>
        <a:xfrm>
          <a:off x="18605500" y="10422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758ECFB5-EC9C-40FA-BE4D-04FD7044483B}"/>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5D7B535D-68AA-4D9C-AA4F-D3094FCE4F86}"/>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C0264D57-8129-45A2-9F30-48698D500F4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42A7A1C4-F7C4-410E-8E7E-8927A99C6864}"/>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C6C8B050-3B09-44E8-A9E9-4B380B9F631E}"/>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10922</xdr:rowOff>
    </xdr:from>
    <xdr:to>
      <xdr:col>116</xdr:col>
      <xdr:colOff>114300</xdr:colOff>
      <xdr:row>60</xdr:row>
      <xdr:rowOff>112522</xdr:rowOff>
    </xdr:to>
    <xdr:sp macro="" textlink="">
      <xdr:nvSpPr>
        <xdr:cNvPr id="602" name="楕円 601">
          <a:extLst>
            <a:ext uri="{FF2B5EF4-FFF2-40B4-BE49-F238E27FC236}">
              <a16:creationId xmlns:a16="http://schemas.microsoft.com/office/drawing/2014/main" id="{F5FCABBD-D44B-416C-B16C-5AF8E032AE7D}"/>
            </a:ext>
          </a:extLst>
        </xdr:cNvPr>
        <xdr:cNvSpPr/>
      </xdr:nvSpPr>
      <xdr:spPr>
        <a:xfrm>
          <a:off x="22110700" y="10297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33799</xdr:rowOff>
    </xdr:from>
    <xdr:ext cx="469744" cy="259045"/>
    <xdr:sp macro="" textlink="">
      <xdr:nvSpPr>
        <xdr:cNvPr id="603" name="【学校施設】&#10;一人当たり面積該当値テキスト">
          <a:extLst>
            <a:ext uri="{FF2B5EF4-FFF2-40B4-BE49-F238E27FC236}">
              <a16:creationId xmlns:a16="http://schemas.microsoft.com/office/drawing/2014/main" id="{17F05E46-67AD-4A53-9AB2-66617F4098A8}"/>
            </a:ext>
          </a:extLst>
        </xdr:cNvPr>
        <xdr:cNvSpPr txBox="1"/>
      </xdr:nvSpPr>
      <xdr:spPr>
        <a:xfrm>
          <a:off x="22199600" y="10149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74358</xdr:rowOff>
    </xdr:from>
    <xdr:to>
      <xdr:col>112</xdr:col>
      <xdr:colOff>38100</xdr:colOff>
      <xdr:row>61</xdr:row>
      <xdr:rowOff>4508</xdr:rowOff>
    </xdr:to>
    <xdr:sp macro="" textlink="">
      <xdr:nvSpPr>
        <xdr:cNvPr id="604" name="楕円 603">
          <a:extLst>
            <a:ext uri="{FF2B5EF4-FFF2-40B4-BE49-F238E27FC236}">
              <a16:creationId xmlns:a16="http://schemas.microsoft.com/office/drawing/2014/main" id="{455CA002-78BD-436F-84B2-C0D489D0A39B}"/>
            </a:ext>
          </a:extLst>
        </xdr:cNvPr>
        <xdr:cNvSpPr/>
      </xdr:nvSpPr>
      <xdr:spPr>
        <a:xfrm>
          <a:off x="21272500" y="10361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61722</xdr:rowOff>
    </xdr:from>
    <xdr:to>
      <xdr:col>116</xdr:col>
      <xdr:colOff>63500</xdr:colOff>
      <xdr:row>60</xdr:row>
      <xdr:rowOff>125158</xdr:rowOff>
    </xdr:to>
    <xdr:cxnSp macro="">
      <xdr:nvCxnSpPr>
        <xdr:cNvPr id="605" name="直線コネクタ 604">
          <a:extLst>
            <a:ext uri="{FF2B5EF4-FFF2-40B4-BE49-F238E27FC236}">
              <a16:creationId xmlns:a16="http://schemas.microsoft.com/office/drawing/2014/main" id="{D59B9A69-89B4-4964-A4B7-C3E710272613}"/>
            </a:ext>
          </a:extLst>
        </xdr:cNvPr>
        <xdr:cNvCxnSpPr/>
      </xdr:nvCxnSpPr>
      <xdr:spPr>
        <a:xfrm flipV="1">
          <a:off x="21323300" y="10348722"/>
          <a:ext cx="838200" cy="63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85789</xdr:rowOff>
    </xdr:from>
    <xdr:to>
      <xdr:col>107</xdr:col>
      <xdr:colOff>101600</xdr:colOff>
      <xdr:row>61</xdr:row>
      <xdr:rowOff>15939</xdr:rowOff>
    </xdr:to>
    <xdr:sp macro="" textlink="">
      <xdr:nvSpPr>
        <xdr:cNvPr id="606" name="楕円 605">
          <a:extLst>
            <a:ext uri="{FF2B5EF4-FFF2-40B4-BE49-F238E27FC236}">
              <a16:creationId xmlns:a16="http://schemas.microsoft.com/office/drawing/2014/main" id="{B152FBCE-0B51-4C74-9186-90E54DFDE7DE}"/>
            </a:ext>
          </a:extLst>
        </xdr:cNvPr>
        <xdr:cNvSpPr/>
      </xdr:nvSpPr>
      <xdr:spPr>
        <a:xfrm>
          <a:off x="20383500" y="10372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125158</xdr:rowOff>
    </xdr:from>
    <xdr:to>
      <xdr:col>111</xdr:col>
      <xdr:colOff>177800</xdr:colOff>
      <xdr:row>60</xdr:row>
      <xdr:rowOff>136589</xdr:rowOff>
    </xdr:to>
    <xdr:cxnSp macro="">
      <xdr:nvCxnSpPr>
        <xdr:cNvPr id="607" name="直線コネクタ 606">
          <a:extLst>
            <a:ext uri="{FF2B5EF4-FFF2-40B4-BE49-F238E27FC236}">
              <a16:creationId xmlns:a16="http://schemas.microsoft.com/office/drawing/2014/main" id="{3E717D41-8B1B-4A7A-A78C-6AE8FD5863E7}"/>
            </a:ext>
          </a:extLst>
        </xdr:cNvPr>
        <xdr:cNvCxnSpPr/>
      </xdr:nvCxnSpPr>
      <xdr:spPr>
        <a:xfrm flipV="1">
          <a:off x="20434300" y="10412158"/>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96647</xdr:rowOff>
    </xdr:from>
    <xdr:to>
      <xdr:col>102</xdr:col>
      <xdr:colOff>165100</xdr:colOff>
      <xdr:row>61</xdr:row>
      <xdr:rowOff>26797</xdr:rowOff>
    </xdr:to>
    <xdr:sp macro="" textlink="">
      <xdr:nvSpPr>
        <xdr:cNvPr id="608" name="楕円 607">
          <a:extLst>
            <a:ext uri="{FF2B5EF4-FFF2-40B4-BE49-F238E27FC236}">
              <a16:creationId xmlns:a16="http://schemas.microsoft.com/office/drawing/2014/main" id="{D0A7993E-475C-4712-9BA8-8AF419155472}"/>
            </a:ext>
          </a:extLst>
        </xdr:cNvPr>
        <xdr:cNvSpPr/>
      </xdr:nvSpPr>
      <xdr:spPr>
        <a:xfrm>
          <a:off x="19494500" y="10383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136589</xdr:rowOff>
    </xdr:from>
    <xdr:to>
      <xdr:col>107</xdr:col>
      <xdr:colOff>50800</xdr:colOff>
      <xdr:row>60</xdr:row>
      <xdr:rowOff>147447</xdr:rowOff>
    </xdr:to>
    <xdr:cxnSp macro="">
      <xdr:nvCxnSpPr>
        <xdr:cNvPr id="609" name="直線コネクタ 608">
          <a:extLst>
            <a:ext uri="{FF2B5EF4-FFF2-40B4-BE49-F238E27FC236}">
              <a16:creationId xmlns:a16="http://schemas.microsoft.com/office/drawing/2014/main" id="{1F1248CE-D944-4B37-A025-B9BF39D945CE}"/>
            </a:ext>
          </a:extLst>
        </xdr:cNvPr>
        <xdr:cNvCxnSpPr/>
      </xdr:nvCxnSpPr>
      <xdr:spPr>
        <a:xfrm flipV="1">
          <a:off x="19545300" y="10423589"/>
          <a:ext cx="889000" cy="10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162369</xdr:rowOff>
    </xdr:from>
    <xdr:to>
      <xdr:col>98</xdr:col>
      <xdr:colOff>38100</xdr:colOff>
      <xdr:row>60</xdr:row>
      <xdr:rowOff>92519</xdr:rowOff>
    </xdr:to>
    <xdr:sp macro="" textlink="">
      <xdr:nvSpPr>
        <xdr:cNvPr id="610" name="楕円 609">
          <a:extLst>
            <a:ext uri="{FF2B5EF4-FFF2-40B4-BE49-F238E27FC236}">
              <a16:creationId xmlns:a16="http://schemas.microsoft.com/office/drawing/2014/main" id="{CEC9F732-0EDE-4953-8CE2-BD6829AEF8D4}"/>
            </a:ext>
          </a:extLst>
        </xdr:cNvPr>
        <xdr:cNvSpPr/>
      </xdr:nvSpPr>
      <xdr:spPr>
        <a:xfrm>
          <a:off x="18605500" y="10277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41719</xdr:rowOff>
    </xdr:from>
    <xdr:to>
      <xdr:col>102</xdr:col>
      <xdr:colOff>114300</xdr:colOff>
      <xdr:row>60</xdr:row>
      <xdr:rowOff>147447</xdr:rowOff>
    </xdr:to>
    <xdr:cxnSp macro="">
      <xdr:nvCxnSpPr>
        <xdr:cNvPr id="611" name="直線コネクタ 610">
          <a:extLst>
            <a:ext uri="{FF2B5EF4-FFF2-40B4-BE49-F238E27FC236}">
              <a16:creationId xmlns:a16="http://schemas.microsoft.com/office/drawing/2014/main" id="{7D416068-E19A-4AF3-81E4-6A273353EB68}"/>
            </a:ext>
          </a:extLst>
        </xdr:cNvPr>
        <xdr:cNvCxnSpPr/>
      </xdr:nvCxnSpPr>
      <xdr:spPr>
        <a:xfrm>
          <a:off x="18656300" y="10328719"/>
          <a:ext cx="889000" cy="105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15638</xdr:rowOff>
    </xdr:from>
    <xdr:ext cx="469744" cy="259045"/>
    <xdr:sp macro="" textlink="">
      <xdr:nvSpPr>
        <xdr:cNvPr id="612" name="n_1aveValue【学校施設】&#10;一人当たり面積">
          <a:extLst>
            <a:ext uri="{FF2B5EF4-FFF2-40B4-BE49-F238E27FC236}">
              <a16:creationId xmlns:a16="http://schemas.microsoft.com/office/drawing/2014/main" id="{E8B53A60-4618-44ED-8F54-237D680F55BC}"/>
            </a:ext>
          </a:extLst>
        </xdr:cNvPr>
        <xdr:cNvSpPr txBox="1"/>
      </xdr:nvSpPr>
      <xdr:spPr>
        <a:xfrm>
          <a:off x="21075727" y="10474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32783</xdr:rowOff>
    </xdr:from>
    <xdr:ext cx="469744" cy="259045"/>
    <xdr:sp macro="" textlink="">
      <xdr:nvSpPr>
        <xdr:cNvPr id="613" name="n_2aveValue【学校施設】&#10;一人当たり面積">
          <a:extLst>
            <a:ext uri="{FF2B5EF4-FFF2-40B4-BE49-F238E27FC236}">
              <a16:creationId xmlns:a16="http://schemas.microsoft.com/office/drawing/2014/main" id="{0FCCED99-3B8B-49FE-95BE-0933046C677F}"/>
            </a:ext>
          </a:extLst>
        </xdr:cNvPr>
        <xdr:cNvSpPr txBox="1"/>
      </xdr:nvSpPr>
      <xdr:spPr>
        <a:xfrm>
          <a:off x="20199427" y="10491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33926</xdr:rowOff>
    </xdr:from>
    <xdr:ext cx="469744" cy="259045"/>
    <xdr:sp macro="" textlink="">
      <xdr:nvSpPr>
        <xdr:cNvPr id="614" name="n_3aveValue【学校施設】&#10;一人当たり面積">
          <a:extLst>
            <a:ext uri="{FF2B5EF4-FFF2-40B4-BE49-F238E27FC236}">
              <a16:creationId xmlns:a16="http://schemas.microsoft.com/office/drawing/2014/main" id="{422EDD70-463F-45B8-AA1B-D88666CB9994}"/>
            </a:ext>
          </a:extLst>
        </xdr:cNvPr>
        <xdr:cNvSpPr txBox="1"/>
      </xdr:nvSpPr>
      <xdr:spPr>
        <a:xfrm>
          <a:off x="19310427" y="10492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56786</xdr:rowOff>
    </xdr:from>
    <xdr:ext cx="469744" cy="259045"/>
    <xdr:sp macro="" textlink="">
      <xdr:nvSpPr>
        <xdr:cNvPr id="615" name="n_4aveValue【学校施設】&#10;一人当たり面積">
          <a:extLst>
            <a:ext uri="{FF2B5EF4-FFF2-40B4-BE49-F238E27FC236}">
              <a16:creationId xmlns:a16="http://schemas.microsoft.com/office/drawing/2014/main" id="{C42220CA-0DE8-440E-8D5C-0DB20691CF65}"/>
            </a:ext>
          </a:extLst>
        </xdr:cNvPr>
        <xdr:cNvSpPr txBox="1"/>
      </xdr:nvSpPr>
      <xdr:spPr>
        <a:xfrm>
          <a:off x="18421427" y="10515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21035</xdr:rowOff>
    </xdr:from>
    <xdr:ext cx="469744" cy="259045"/>
    <xdr:sp macro="" textlink="">
      <xdr:nvSpPr>
        <xdr:cNvPr id="616" name="n_1mainValue【学校施設】&#10;一人当たり面積">
          <a:extLst>
            <a:ext uri="{FF2B5EF4-FFF2-40B4-BE49-F238E27FC236}">
              <a16:creationId xmlns:a16="http://schemas.microsoft.com/office/drawing/2014/main" id="{CCCD8E94-2451-4786-AEAF-94A882015FEF}"/>
            </a:ext>
          </a:extLst>
        </xdr:cNvPr>
        <xdr:cNvSpPr txBox="1"/>
      </xdr:nvSpPr>
      <xdr:spPr>
        <a:xfrm>
          <a:off x="21075727" y="10136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32466</xdr:rowOff>
    </xdr:from>
    <xdr:ext cx="469744" cy="259045"/>
    <xdr:sp macro="" textlink="">
      <xdr:nvSpPr>
        <xdr:cNvPr id="617" name="n_2mainValue【学校施設】&#10;一人当たり面積">
          <a:extLst>
            <a:ext uri="{FF2B5EF4-FFF2-40B4-BE49-F238E27FC236}">
              <a16:creationId xmlns:a16="http://schemas.microsoft.com/office/drawing/2014/main" id="{75796B61-C591-40F5-B707-D2422595AAF5}"/>
            </a:ext>
          </a:extLst>
        </xdr:cNvPr>
        <xdr:cNvSpPr txBox="1"/>
      </xdr:nvSpPr>
      <xdr:spPr>
        <a:xfrm>
          <a:off x="20199427" y="10148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43324</xdr:rowOff>
    </xdr:from>
    <xdr:ext cx="469744" cy="259045"/>
    <xdr:sp macro="" textlink="">
      <xdr:nvSpPr>
        <xdr:cNvPr id="618" name="n_3mainValue【学校施設】&#10;一人当たり面積">
          <a:extLst>
            <a:ext uri="{FF2B5EF4-FFF2-40B4-BE49-F238E27FC236}">
              <a16:creationId xmlns:a16="http://schemas.microsoft.com/office/drawing/2014/main" id="{E9F9C30D-2D7E-4D3A-98C9-9B2F8BCE007A}"/>
            </a:ext>
          </a:extLst>
        </xdr:cNvPr>
        <xdr:cNvSpPr txBox="1"/>
      </xdr:nvSpPr>
      <xdr:spPr>
        <a:xfrm>
          <a:off x="19310427" y="10158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109046</xdr:rowOff>
    </xdr:from>
    <xdr:ext cx="469744" cy="259045"/>
    <xdr:sp macro="" textlink="">
      <xdr:nvSpPr>
        <xdr:cNvPr id="619" name="n_4mainValue【学校施設】&#10;一人当たり面積">
          <a:extLst>
            <a:ext uri="{FF2B5EF4-FFF2-40B4-BE49-F238E27FC236}">
              <a16:creationId xmlns:a16="http://schemas.microsoft.com/office/drawing/2014/main" id="{B0876E4C-FED8-460A-9128-AC5501DFE08E}"/>
            </a:ext>
          </a:extLst>
        </xdr:cNvPr>
        <xdr:cNvSpPr txBox="1"/>
      </xdr:nvSpPr>
      <xdr:spPr>
        <a:xfrm>
          <a:off x="18421427" y="10053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0" name="正方形/長方形 619">
          <a:extLst>
            <a:ext uri="{FF2B5EF4-FFF2-40B4-BE49-F238E27FC236}">
              <a16:creationId xmlns:a16="http://schemas.microsoft.com/office/drawing/2014/main" id="{CCD58E8E-5199-4050-BD92-5C537A48E65F}"/>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1" name="正方形/長方形 620">
          <a:extLst>
            <a:ext uri="{FF2B5EF4-FFF2-40B4-BE49-F238E27FC236}">
              <a16:creationId xmlns:a16="http://schemas.microsoft.com/office/drawing/2014/main" id="{4F88F65E-DC1C-46E5-BC18-778FFB2DBC6D}"/>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2" name="正方形/長方形 621">
          <a:extLst>
            <a:ext uri="{FF2B5EF4-FFF2-40B4-BE49-F238E27FC236}">
              <a16:creationId xmlns:a16="http://schemas.microsoft.com/office/drawing/2014/main" id="{55869DDE-FE50-4419-99A0-8139F3B4C4D8}"/>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3" name="正方形/長方形 622">
          <a:extLst>
            <a:ext uri="{FF2B5EF4-FFF2-40B4-BE49-F238E27FC236}">
              <a16:creationId xmlns:a16="http://schemas.microsoft.com/office/drawing/2014/main" id="{E52B822C-13D1-44F8-A4B1-371EF8C12444}"/>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4" name="正方形/長方形 623">
          <a:extLst>
            <a:ext uri="{FF2B5EF4-FFF2-40B4-BE49-F238E27FC236}">
              <a16:creationId xmlns:a16="http://schemas.microsoft.com/office/drawing/2014/main" id="{CEDB8D22-80B6-4B5D-92C8-AEBA8E48BDD1}"/>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5" name="正方形/長方形 624">
          <a:extLst>
            <a:ext uri="{FF2B5EF4-FFF2-40B4-BE49-F238E27FC236}">
              <a16:creationId xmlns:a16="http://schemas.microsoft.com/office/drawing/2014/main" id="{DC6ED0AA-B430-4056-82CA-EB00F637C39F}"/>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6" name="正方形/長方形 625">
          <a:extLst>
            <a:ext uri="{FF2B5EF4-FFF2-40B4-BE49-F238E27FC236}">
              <a16:creationId xmlns:a16="http://schemas.microsoft.com/office/drawing/2014/main" id="{7EEAE143-16CA-49DC-9631-66AB6137F2EC}"/>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7" name="正方形/長方形 626">
          <a:extLst>
            <a:ext uri="{FF2B5EF4-FFF2-40B4-BE49-F238E27FC236}">
              <a16:creationId xmlns:a16="http://schemas.microsoft.com/office/drawing/2014/main" id="{AF11DDC0-4181-47BF-98D4-2DF65DAD651D}"/>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28" name="正方形/長方形 627">
          <a:extLst>
            <a:ext uri="{FF2B5EF4-FFF2-40B4-BE49-F238E27FC236}">
              <a16:creationId xmlns:a16="http://schemas.microsoft.com/office/drawing/2014/main" id="{E90E5B21-76BC-427A-8C77-84C62187A37B}"/>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9" name="正方形/長方形 628">
          <a:extLst>
            <a:ext uri="{FF2B5EF4-FFF2-40B4-BE49-F238E27FC236}">
              <a16:creationId xmlns:a16="http://schemas.microsoft.com/office/drawing/2014/main" id="{228A3714-CAF7-4E42-8294-7EAF8ED5D35F}"/>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0" name="正方形/長方形 629">
          <a:extLst>
            <a:ext uri="{FF2B5EF4-FFF2-40B4-BE49-F238E27FC236}">
              <a16:creationId xmlns:a16="http://schemas.microsoft.com/office/drawing/2014/main" id="{4A348621-415C-41B4-A2B8-D068AF5A617C}"/>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1" name="正方形/長方形 630">
          <a:extLst>
            <a:ext uri="{FF2B5EF4-FFF2-40B4-BE49-F238E27FC236}">
              <a16:creationId xmlns:a16="http://schemas.microsoft.com/office/drawing/2014/main" id="{E3B64F32-60CC-4ECF-AA53-BF93B68DEBD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2" name="正方形/長方形 631">
          <a:extLst>
            <a:ext uri="{FF2B5EF4-FFF2-40B4-BE49-F238E27FC236}">
              <a16:creationId xmlns:a16="http://schemas.microsoft.com/office/drawing/2014/main" id="{193819E5-B8E9-4B6A-B0D8-91B5A2AF3A7B}"/>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3" name="正方形/長方形 632">
          <a:extLst>
            <a:ext uri="{FF2B5EF4-FFF2-40B4-BE49-F238E27FC236}">
              <a16:creationId xmlns:a16="http://schemas.microsoft.com/office/drawing/2014/main" id="{8B4A564B-2FFC-4AB9-BB3D-93AA86BE3B0B}"/>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4" name="正方形/長方形 633">
          <a:extLst>
            <a:ext uri="{FF2B5EF4-FFF2-40B4-BE49-F238E27FC236}">
              <a16:creationId xmlns:a16="http://schemas.microsoft.com/office/drawing/2014/main" id="{D73E7532-5D1F-4C77-8249-4FF83713E5DD}"/>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5" name="正方形/長方形 634">
          <a:extLst>
            <a:ext uri="{FF2B5EF4-FFF2-40B4-BE49-F238E27FC236}">
              <a16:creationId xmlns:a16="http://schemas.microsoft.com/office/drawing/2014/main" id="{92C19C24-0E1E-4CF5-BF3F-F2D5A995F8BF}"/>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6" name="正方形/長方形 635">
          <a:extLst>
            <a:ext uri="{FF2B5EF4-FFF2-40B4-BE49-F238E27FC236}">
              <a16:creationId xmlns:a16="http://schemas.microsoft.com/office/drawing/2014/main" id="{2E1385CF-2544-45BC-BA4D-E058EA7BB6E5}"/>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7" name="正方形/長方形 636">
          <a:extLst>
            <a:ext uri="{FF2B5EF4-FFF2-40B4-BE49-F238E27FC236}">
              <a16:creationId xmlns:a16="http://schemas.microsoft.com/office/drawing/2014/main" id="{5018A00D-A368-4B2D-B25A-CD7DAA30B6F7}"/>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8" name="正方形/長方形 637">
          <a:extLst>
            <a:ext uri="{FF2B5EF4-FFF2-40B4-BE49-F238E27FC236}">
              <a16:creationId xmlns:a16="http://schemas.microsoft.com/office/drawing/2014/main" id="{68B3E15D-6B9B-4158-AEB2-51740C7FC024}"/>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9" name="正方形/長方形 638">
          <a:extLst>
            <a:ext uri="{FF2B5EF4-FFF2-40B4-BE49-F238E27FC236}">
              <a16:creationId xmlns:a16="http://schemas.microsoft.com/office/drawing/2014/main" id="{342D9C1E-DE36-4E54-A5AA-528892C09E62}"/>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0" name="正方形/長方形 639">
          <a:extLst>
            <a:ext uri="{FF2B5EF4-FFF2-40B4-BE49-F238E27FC236}">
              <a16:creationId xmlns:a16="http://schemas.microsoft.com/office/drawing/2014/main" id="{15960C27-BC11-4B82-8B42-EE7747F80DA3}"/>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1" name="正方形/長方形 640">
          <a:extLst>
            <a:ext uri="{FF2B5EF4-FFF2-40B4-BE49-F238E27FC236}">
              <a16:creationId xmlns:a16="http://schemas.microsoft.com/office/drawing/2014/main" id="{6210A7E7-16DF-4CF0-8CCE-D13EB5949BEA}"/>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2" name="正方形/長方形 641">
          <a:extLst>
            <a:ext uri="{FF2B5EF4-FFF2-40B4-BE49-F238E27FC236}">
              <a16:creationId xmlns:a16="http://schemas.microsoft.com/office/drawing/2014/main" id="{F981C617-B63C-4CCE-8513-7725CE8975A9}"/>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3" name="正方形/長方形 642">
          <a:extLst>
            <a:ext uri="{FF2B5EF4-FFF2-40B4-BE49-F238E27FC236}">
              <a16:creationId xmlns:a16="http://schemas.microsoft.com/office/drawing/2014/main" id="{2E47B42A-27BC-420C-A28C-C30D22CB4351}"/>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4" name="テキスト ボックス 643">
          <a:extLst>
            <a:ext uri="{FF2B5EF4-FFF2-40B4-BE49-F238E27FC236}">
              <a16:creationId xmlns:a16="http://schemas.microsoft.com/office/drawing/2014/main" id="{AD47DC24-9D5B-44D7-96A5-AEA834661087}"/>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5" name="直線コネクタ 644">
          <a:extLst>
            <a:ext uri="{FF2B5EF4-FFF2-40B4-BE49-F238E27FC236}">
              <a16:creationId xmlns:a16="http://schemas.microsoft.com/office/drawing/2014/main" id="{203E10A8-346A-4F84-B94A-B12BA63C63E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6" name="テキスト ボックス 645">
          <a:extLst>
            <a:ext uri="{FF2B5EF4-FFF2-40B4-BE49-F238E27FC236}">
              <a16:creationId xmlns:a16="http://schemas.microsoft.com/office/drawing/2014/main" id="{A75E6209-AEC9-410E-B50F-7B7603B1ED66}"/>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7" name="直線コネクタ 646">
          <a:extLst>
            <a:ext uri="{FF2B5EF4-FFF2-40B4-BE49-F238E27FC236}">
              <a16:creationId xmlns:a16="http://schemas.microsoft.com/office/drawing/2014/main" id="{D478489A-9240-4D89-9F0C-691D804B8C67}"/>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8" name="テキスト ボックス 647">
          <a:extLst>
            <a:ext uri="{FF2B5EF4-FFF2-40B4-BE49-F238E27FC236}">
              <a16:creationId xmlns:a16="http://schemas.microsoft.com/office/drawing/2014/main" id="{2197E41F-AD52-40AE-A109-5D6BFF9B4EE7}"/>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49" name="直線コネクタ 648">
          <a:extLst>
            <a:ext uri="{FF2B5EF4-FFF2-40B4-BE49-F238E27FC236}">
              <a16:creationId xmlns:a16="http://schemas.microsoft.com/office/drawing/2014/main" id="{AB2CE85F-2F08-442C-965B-A8E1D319587D}"/>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0" name="テキスト ボックス 649">
          <a:extLst>
            <a:ext uri="{FF2B5EF4-FFF2-40B4-BE49-F238E27FC236}">
              <a16:creationId xmlns:a16="http://schemas.microsoft.com/office/drawing/2014/main" id="{7A8A9117-4F01-49B5-AD99-1E94129F9541}"/>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1" name="直線コネクタ 650">
          <a:extLst>
            <a:ext uri="{FF2B5EF4-FFF2-40B4-BE49-F238E27FC236}">
              <a16:creationId xmlns:a16="http://schemas.microsoft.com/office/drawing/2014/main" id="{DF930B10-4D83-4934-89C6-5716F2A1F12A}"/>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2" name="テキスト ボックス 651">
          <a:extLst>
            <a:ext uri="{FF2B5EF4-FFF2-40B4-BE49-F238E27FC236}">
              <a16:creationId xmlns:a16="http://schemas.microsoft.com/office/drawing/2014/main" id="{DB1EDB6D-BAE0-4760-8F35-86DB919E938A}"/>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3" name="直線コネクタ 652">
          <a:extLst>
            <a:ext uri="{FF2B5EF4-FFF2-40B4-BE49-F238E27FC236}">
              <a16:creationId xmlns:a16="http://schemas.microsoft.com/office/drawing/2014/main" id="{E117C874-304A-408C-B4AD-5D5BA3357C0E}"/>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4" name="テキスト ボックス 653">
          <a:extLst>
            <a:ext uri="{FF2B5EF4-FFF2-40B4-BE49-F238E27FC236}">
              <a16:creationId xmlns:a16="http://schemas.microsoft.com/office/drawing/2014/main" id="{98A35F34-4E5D-428C-8CB3-3AB0E5F96F68}"/>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5" name="直線コネクタ 654">
          <a:extLst>
            <a:ext uri="{FF2B5EF4-FFF2-40B4-BE49-F238E27FC236}">
              <a16:creationId xmlns:a16="http://schemas.microsoft.com/office/drawing/2014/main" id="{70226A68-3B76-47DC-9C20-F083192EE475}"/>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6" name="テキスト ボックス 655">
          <a:extLst>
            <a:ext uri="{FF2B5EF4-FFF2-40B4-BE49-F238E27FC236}">
              <a16:creationId xmlns:a16="http://schemas.microsoft.com/office/drawing/2014/main" id="{178D2BB2-70C2-4423-9C06-AD7C1D24602C}"/>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7" name="直線コネクタ 656">
          <a:extLst>
            <a:ext uri="{FF2B5EF4-FFF2-40B4-BE49-F238E27FC236}">
              <a16:creationId xmlns:a16="http://schemas.microsoft.com/office/drawing/2014/main" id="{6C86B8F8-ABA9-4A15-924B-9E40BD1EBB9D}"/>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8" name="テキスト ボックス 657">
          <a:extLst>
            <a:ext uri="{FF2B5EF4-FFF2-40B4-BE49-F238E27FC236}">
              <a16:creationId xmlns:a16="http://schemas.microsoft.com/office/drawing/2014/main" id="{3BB670D5-0934-4D4E-AF05-5C72E37041E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9" name="直線コネクタ 658">
          <a:extLst>
            <a:ext uri="{FF2B5EF4-FFF2-40B4-BE49-F238E27FC236}">
              <a16:creationId xmlns:a16="http://schemas.microsoft.com/office/drawing/2014/main" id="{439EE1B6-8E03-43AB-9429-544973E70939}"/>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0" name="【公民館】&#10;有形固定資産減価償却率グラフ枠">
          <a:extLst>
            <a:ext uri="{FF2B5EF4-FFF2-40B4-BE49-F238E27FC236}">
              <a16:creationId xmlns:a16="http://schemas.microsoft.com/office/drawing/2014/main" id="{9FB31CF2-C67D-45AC-BAB0-0EFA61EF91B8}"/>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38644</xdr:rowOff>
    </xdr:from>
    <xdr:to>
      <xdr:col>85</xdr:col>
      <xdr:colOff>126364</xdr:colOff>
      <xdr:row>109</xdr:row>
      <xdr:rowOff>35379</xdr:rowOff>
    </xdr:to>
    <xdr:cxnSp macro="">
      <xdr:nvCxnSpPr>
        <xdr:cNvPr id="661" name="直線コネクタ 660">
          <a:extLst>
            <a:ext uri="{FF2B5EF4-FFF2-40B4-BE49-F238E27FC236}">
              <a16:creationId xmlns:a16="http://schemas.microsoft.com/office/drawing/2014/main" id="{DDB49C0F-5973-443F-A4DB-8D9AD221D6F0}"/>
            </a:ext>
          </a:extLst>
        </xdr:cNvPr>
        <xdr:cNvCxnSpPr/>
      </xdr:nvCxnSpPr>
      <xdr:spPr>
        <a:xfrm flipV="1">
          <a:off x="16318864" y="17183644"/>
          <a:ext cx="0" cy="1539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2" name="【公民館】&#10;有形固定資産減価償却率最小値テキスト">
          <a:extLst>
            <a:ext uri="{FF2B5EF4-FFF2-40B4-BE49-F238E27FC236}">
              <a16:creationId xmlns:a16="http://schemas.microsoft.com/office/drawing/2014/main" id="{CC496AB1-9CE2-408A-BC76-9FC290D6F07D}"/>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3" name="直線コネクタ 662">
          <a:extLst>
            <a:ext uri="{FF2B5EF4-FFF2-40B4-BE49-F238E27FC236}">
              <a16:creationId xmlns:a16="http://schemas.microsoft.com/office/drawing/2014/main" id="{3351839D-C1B8-429F-994B-9B71E394F6C4}"/>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156771</xdr:rowOff>
    </xdr:from>
    <xdr:ext cx="340478" cy="259045"/>
    <xdr:sp macro="" textlink="">
      <xdr:nvSpPr>
        <xdr:cNvPr id="664" name="【公民館】&#10;有形固定資産減価償却率最大値テキスト">
          <a:extLst>
            <a:ext uri="{FF2B5EF4-FFF2-40B4-BE49-F238E27FC236}">
              <a16:creationId xmlns:a16="http://schemas.microsoft.com/office/drawing/2014/main" id="{788D2EA8-FC44-4C71-905B-DBF84A84657B}"/>
            </a:ext>
          </a:extLst>
        </xdr:cNvPr>
        <xdr:cNvSpPr txBox="1"/>
      </xdr:nvSpPr>
      <xdr:spPr>
        <a:xfrm>
          <a:off x="16357600" y="169588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38644</xdr:rowOff>
    </xdr:from>
    <xdr:to>
      <xdr:col>86</xdr:col>
      <xdr:colOff>25400</xdr:colOff>
      <xdr:row>100</xdr:row>
      <xdr:rowOff>38644</xdr:rowOff>
    </xdr:to>
    <xdr:cxnSp macro="">
      <xdr:nvCxnSpPr>
        <xdr:cNvPr id="665" name="直線コネクタ 664">
          <a:extLst>
            <a:ext uri="{FF2B5EF4-FFF2-40B4-BE49-F238E27FC236}">
              <a16:creationId xmlns:a16="http://schemas.microsoft.com/office/drawing/2014/main" id="{91FF44F8-4530-49B3-A5E0-D08A2BDA9FCA}"/>
            </a:ext>
          </a:extLst>
        </xdr:cNvPr>
        <xdr:cNvCxnSpPr/>
      </xdr:nvCxnSpPr>
      <xdr:spPr>
        <a:xfrm>
          <a:off x="16230600" y="17183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126654</xdr:rowOff>
    </xdr:from>
    <xdr:ext cx="405111" cy="259045"/>
    <xdr:sp macro="" textlink="">
      <xdr:nvSpPr>
        <xdr:cNvPr id="666" name="【公民館】&#10;有形固定資産減価償却率平均値テキスト">
          <a:extLst>
            <a:ext uri="{FF2B5EF4-FFF2-40B4-BE49-F238E27FC236}">
              <a16:creationId xmlns:a16="http://schemas.microsoft.com/office/drawing/2014/main" id="{1609F13F-BF5A-47D3-BC99-CF8208C81FAC}"/>
            </a:ext>
          </a:extLst>
        </xdr:cNvPr>
        <xdr:cNvSpPr txBox="1"/>
      </xdr:nvSpPr>
      <xdr:spPr>
        <a:xfrm>
          <a:off x="16357600" y="179574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103777</xdr:rowOff>
    </xdr:from>
    <xdr:to>
      <xdr:col>85</xdr:col>
      <xdr:colOff>177800</xdr:colOff>
      <xdr:row>106</xdr:row>
      <xdr:rowOff>33927</xdr:rowOff>
    </xdr:to>
    <xdr:sp macro="" textlink="">
      <xdr:nvSpPr>
        <xdr:cNvPr id="667" name="フローチャート: 判断 666">
          <a:extLst>
            <a:ext uri="{FF2B5EF4-FFF2-40B4-BE49-F238E27FC236}">
              <a16:creationId xmlns:a16="http://schemas.microsoft.com/office/drawing/2014/main" id="{81AEED46-E383-4B96-BA1F-EB01F467BA95}"/>
            </a:ext>
          </a:extLst>
        </xdr:cNvPr>
        <xdr:cNvSpPr/>
      </xdr:nvSpPr>
      <xdr:spPr>
        <a:xfrm>
          <a:off x="16268700" y="1810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87449</xdr:rowOff>
    </xdr:from>
    <xdr:to>
      <xdr:col>81</xdr:col>
      <xdr:colOff>101600</xdr:colOff>
      <xdr:row>106</xdr:row>
      <xdr:rowOff>17599</xdr:rowOff>
    </xdr:to>
    <xdr:sp macro="" textlink="">
      <xdr:nvSpPr>
        <xdr:cNvPr id="668" name="フローチャート: 判断 667">
          <a:extLst>
            <a:ext uri="{FF2B5EF4-FFF2-40B4-BE49-F238E27FC236}">
              <a16:creationId xmlns:a16="http://schemas.microsoft.com/office/drawing/2014/main" id="{DFF49FCC-4CE5-41F1-973F-14BA09F9DF75}"/>
            </a:ext>
          </a:extLst>
        </xdr:cNvPr>
        <xdr:cNvSpPr/>
      </xdr:nvSpPr>
      <xdr:spPr>
        <a:xfrm>
          <a:off x="15430500" y="1808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98879</xdr:rowOff>
    </xdr:from>
    <xdr:to>
      <xdr:col>76</xdr:col>
      <xdr:colOff>165100</xdr:colOff>
      <xdr:row>106</xdr:row>
      <xdr:rowOff>29029</xdr:rowOff>
    </xdr:to>
    <xdr:sp macro="" textlink="">
      <xdr:nvSpPr>
        <xdr:cNvPr id="669" name="フローチャート: 判断 668">
          <a:extLst>
            <a:ext uri="{FF2B5EF4-FFF2-40B4-BE49-F238E27FC236}">
              <a16:creationId xmlns:a16="http://schemas.microsoft.com/office/drawing/2014/main" id="{5799F6EC-BC8C-4F07-9EAC-842B32FB9787}"/>
            </a:ext>
          </a:extLst>
        </xdr:cNvPr>
        <xdr:cNvSpPr/>
      </xdr:nvSpPr>
      <xdr:spPr>
        <a:xfrm>
          <a:off x="14541500" y="18101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84182</xdr:rowOff>
    </xdr:from>
    <xdr:to>
      <xdr:col>72</xdr:col>
      <xdr:colOff>38100</xdr:colOff>
      <xdr:row>106</xdr:row>
      <xdr:rowOff>14332</xdr:rowOff>
    </xdr:to>
    <xdr:sp macro="" textlink="">
      <xdr:nvSpPr>
        <xdr:cNvPr id="670" name="フローチャート: 判断 669">
          <a:extLst>
            <a:ext uri="{FF2B5EF4-FFF2-40B4-BE49-F238E27FC236}">
              <a16:creationId xmlns:a16="http://schemas.microsoft.com/office/drawing/2014/main" id="{BD87671E-FBCF-4A40-A76F-8250A1F848C9}"/>
            </a:ext>
          </a:extLst>
        </xdr:cNvPr>
        <xdr:cNvSpPr/>
      </xdr:nvSpPr>
      <xdr:spPr>
        <a:xfrm>
          <a:off x="13652500" y="1808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49893</xdr:rowOff>
    </xdr:from>
    <xdr:to>
      <xdr:col>67</xdr:col>
      <xdr:colOff>101600</xdr:colOff>
      <xdr:row>105</xdr:row>
      <xdr:rowOff>151493</xdr:rowOff>
    </xdr:to>
    <xdr:sp macro="" textlink="">
      <xdr:nvSpPr>
        <xdr:cNvPr id="671" name="フローチャート: 判断 670">
          <a:extLst>
            <a:ext uri="{FF2B5EF4-FFF2-40B4-BE49-F238E27FC236}">
              <a16:creationId xmlns:a16="http://schemas.microsoft.com/office/drawing/2014/main" id="{2FC63C59-2F93-4C4C-80B5-913892756877}"/>
            </a:ext>
          </a:extLst>
        </xdr:cNvPr>
        <xdr:cNvSpPr/>
      </xdr:nvSpPr>
      <xdr:spPr>
        <a:xfrm>
          <a:off x="12763500" y="1805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2" name="テキスト ボックス 671">
          <a:extLst>
            <a:ext uri="{FF2B5EF4-FFF2-40B4-BE49-F238E27FC236}">
              <a16:creationId xmlns:a16="http://schemas.microsoft.com/office/drawing/2014/main" id="{1232DB07-F1BD-442D-9135-0901EBD5EC1F}"/>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6CB0F42D-07F1-461E-A8B8-4BD3EB931959}"/>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6A07EDCA-7EA1-4AF7-9571-619CB092CCB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9AAAD546-7B87-4D5E-887A-8C19A1BDF753}"/>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836B565B-9304-47DA-9C11-6B38C68B85E4}"/>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87449</xdr:rowOff>
    </xdr:from>
    <xdr:to>
      <xdr:col>85</xdr:col>
      <xdr:colOff>177800</xdr:colOff>
      <xdr:row>108</xdr:row>
      <xdr:rowOff>17599</xdr:rowOff>
    </xdr:to>
    <xdr:sp macro="" textlink="">
      <xdr:nvSpPr>
        <xdr:cNvPr id="677" name="楕円 676">
          <a:extLst>
            <a:ext uri="{FF2B5EF4-FFF2-40B4-BE49-F238E27FC236}">
              <a16:creationId xmlns:a16="http://schemas.microsoft.com/office/drawing/2014/main" id="{DA4A714F-CDC0-49DC-8794-9959024994C0}"/>
            </a:ext>
          </a:extLst>
        </xdr:cNvPr>
        <xdr:cNvSpPr/>
      </xdr:nvSpPr>
      <xdr:spPr>
        <a:xfrm>
          <a:off x="16268700" y="18432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65876</xdr:rowOff>
    </xdr:from>
    <xdr:ext cx="405111" cy="259045"/>
    <xdr:sp macro="" textlink="">
      <xdr:nvSpPr>
        <xdr:cNvPr id="678" name="【公民館】&#10;有形固定資産減価償却率該当値テキスト">
          <a:extLst>
            <a:ext uri="{FF2B5EF4-FFF2-40B4-BE49-F238E27FC236}">
              <a16:creationId xmlns:a16="http://schemas.microsoft.com/office/drawing/2014/main" id="{0FA81DFE-E31C-4CAE-A7A6-F60C2AF2BF79}"/>
            </a:ext>
          </a:extLst>
        </xdr:cNvPr>
        <xdr:cNvSpPr txBox="1"/>
      </xdr:nvSpPr>
      <xdr:spPr>
        <a:xfrm>
          <a:off x="16357600" y="18411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56424</xdr:rowOff>
    </xdr:from>
    <xdr:to>
      <xdr:col>81</xdr:col>
      <xdr:colOff>101600</xdr:colOff>
      <xdr:row>107</xdr:row>
      <xdr:rowOff>158024</xdr:rowOff>
    </xdr:to>
    <xdr:sp macro="" textlink="">
      <xdr:nvSpPr>
        <xdr:cNvPr id="679" name="楕円 678">
          <a:extLst>
            <a:ext uri="{FF2B5EF4-FFF2-40B4-BE49-F238E27FC236}">
              <a16:creationId xmlns:a16="http://schemas.microsoft.com/office/drawing/2014/main" id="{3BCBB5D7-F3ED-4511-916F-2814FD50FF79}"/>
            </a:ext>
          </a:extLst>
        </xdr:cNvPr>
        <xdr:cNvSpPr/>
      </xdr:nvSpPr>
      <xdr:spPr>
        <a:xfrm>
          <a:off x="15430500" y="18401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107224</xdr:rowOff>
    </xdr:from>
    <xdr:to>
      <xdr:col>85</xdr:col>
      <xdr:colOff>127000</xdr:colOff>
      <xdr:row>107</xdr:row>
      <xdr:rowOff>138249</xdr:rowOff>
    </xdr:to>
    <xdr:cxnSp macro="">
      <xdr:nvCxnSpPr>
        <xdr:cNvPr id="680" name="直線コネクタ 679">
          <a:extLst>
            <a:ext uri="{FF2B5EF4-FFF2-40B4-BE49-F238E27FC236}">
              <a16:creationId xmlns:a16="http://schemas.microsoft.com/office/drawing/2014/main" id="{6691CBA8-169D-4C8E-A33F-9A961A79441C}"/>
            </a:ext>
          </a:extLst>
        </xdr:cNvPr>
        <xdr:cNvCxnSpPr/>
      </xdr:nvCxnSpPr>
      <xdr:spPr>
        <a:xfrm>
          <a:off x="15481300" y="18452374"/>
          <a:ext cx="8382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33564</xdr:rowOff>
    </xdr:from>
    <xdr:to>
      <xdr:col>76</xdr:col>
      <xdr:colOff>165100</xdr:colOff>
      <xdr:row>107</xdr:row>
      <xdr:rowOff>135164</xdr:rowOff>
    </xdr:to>
    <xdr:sp macro="" textlink="">
      <xdr:nvSpPr>
        <xdr:cNvPr id="681" name="楕円 680">
          <a:extLst>
            <a:ext uri="{FF2B5EF4-FFF2-40B4-BE49-F238E27FC236}">
              <a16:creationId xmlns:a16="http://schemas.microsoft.com/office/drawing/2014/main" id="{30A6B8F8-A81B-4B28-B4D9-4A391F5A2FBF}"/>
            </a:ext>
          </a:extLst>
        </xdr:cNvPr>
        <xdr:cNvSpPr/>
      </xdr:nvSpPr>
      <xdr:spPr>
        <a:xfrm>
          <a:off x="14541500" y="18378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84364</xdr:rowOff>
    </xdr:from>
    <xdr:to>
      <xdr:col>81</xdr:col>
      <xdr:colOff>50800</xdr:colOff>
      <xdr:row>107</xdr:row>
      <xdr:rowOff>107224</xdr:rowOff>
    </xdr:to>
    <xdr:cxnSp macro="">
      <xdr:nvCxnSpPr>
        <xdr:cNvPr id="682" name="直線コネクタ 681">
          <a:extLst>
            <a:ext uri="{FF2B5EF4-FFF2-40B4-BE49-F238E27FC236}">
              <a16:creationId xmlns:a16="http://schemas.microsoft.com/office/drawing/2014/main" id="{0CC34532-68DC-49EC-98D1-B44CAF3880B9}"/>
            </a:ext>
          </a:extLst>
        </xdr:cNvPr>
        <xdr:cNvCxnSpPr/>
      </xdr:nvCxnSpPr>
      <xdr:spPr>
        <a:xfrm>
          <a:off x="14592300" y="1842951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2539</xdr:rowOff>
    </xdr:from>
    <xdr:to>
      <xdr:col>72</xdr:col>
      <xdr:colOff>38100</xdr:colOff>
      <xdr:row>107</xdr:row>
      <xdr:rowOff>104139</xdr:rowOff>
    </xdr:to>
    <xdr:sp macro="" textlink="">
      <xdr:nvSpPr>
        <xdr:cNvPr id="683" name="楕円 682">
          <a:extLst>
            <a:ext uri="{FF2B5EF4-FFF2-40B4-BE49-F238E27FC236}">
              <a16:creationId xmlns:a16="http://schemas.microsoft.com/office/drawing/2014/main" id="{811A19F9-E0DD-46F4-A5AA-713174830E66}"/>
            </a:ext>
          </a:extLst>
        </xdr:cNvPr>
        <xdr:cNvSpPr/>
      </xdr:nvSpPr>
      <xdr:spPr>
        <a:xfrm>
          <a:off x="13652500" y="1834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53339</xdr:rowOff>
    </xdr:from>
    <xdr:to>
      <xdr:col>76</xdr:col>
      <xdr:colOff>114300</xdr:colOff>
      <xdr:row>107</xdr:row>
      <xdr:rowOff>84364</xdr:rowOff>
    </xdr:to>
    <xdr:cxnSp macro="">
      <xdr:nvCxnSpPr>
        <xdr:cNvPr id="684" name="直線コネクタ 683">
          <a:extLst>
            <a:ext uri="{FF2B5EF4-FFF2-40B4-BE49-F238E27FC236}">
              <a16:creationId xmlns:a16="http://schemas.microsoft.com/office/drawing/2014/main" id="{918B4572-566C-4172-8155-09CDE3B93E52}"/>
            </a:ext>
          </a:extLst>
        </xdr:cNvPr>
        <xdr:cNvCxnSpPr/>
      </xdr:nvCxnSpPr>
      <xdr:spPr>
        <a:xfrm>
          <a:off x="13703300" y="18398489"/>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142966</xdr:rowOff>
    </xdr:from>
    <xdr:to>
      <xdr:col>67</xdr:col>
      <xdr:colOff>101600</xdr:colOff>
      <xdr:row>107</xdr:row>
      <xdr:rowOff>73116</xdr:rowOff>
    </xdr:to>
    <xdr:sp macro="" textlink="">
      <xdr:nvSpPr>
        <xdr:cNvPr id="685" name="楕円 684">
          <a:extLst>
            <a:ext uri="{FF2B5EF4-FFF2-40B4-BE49-F238E27FC236}">
              <a16:creationId xmlns:a16="http://schemas.microsoft.com/office/drawing/2014/main" id="{3EB0A06F-7F18-4E4D-B52D-C48221C99054}"/>
            </a:ext>
          </a:extLst>
        </xdr:cNvPr>
        <xdr:cNvSpPr/>
      </xdr:nvSpPr>
      <xdr:spPr>
        <a:xfrm>
          <a:off x="12763500" y="18316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22316</xdr:rowOff>
    </xdr:from>
    <xdr:to>
      <xdr:col>71</xdr:col>
      <xdr:colOff>177800</xdr:colOff>
      <xdr:row>107</xdr:row>
      <xdr:rowOff>53339</xdr:rowOff>
    </xdr:to>
    <xdr:cxnSp macro="">
      <xdr:nvCxnSpPr>
        <xdr:cNvPr id="686" name="直線コネクタ 685">
          <a:extLst>
            <a:ext uri="{FF2B5EF4-FFF2-40B4-BE49-F238E27FC236}">
              <a16:creationId xmlns:a16="http://schemas.microsoft.com/office/drawing/2014/main" id="{66428ADE-9477-4E0C-998F-07E8DC21CCA6}"/>
            </a:ext>
          </a:extLst>
        </xdr:cNvPr>
        <xdr:cNvCxnSpPr/>
      </xdr:nvCxnSpPr>
      <xdr:spPr>
        <a:xfrm>
          <a:off x="12814300" y="18367466"/>
          <a:ext cx="889000" cy="31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34126</xdr:rowOff>
    </xdr:from>
    <xdr:ext cx="405111" cy="259045"/>
    <xdr:sp macro="" textlink="">
      <xdr:nvSpPr>
        <xdr:cNvPr id="687" name="n_1aveValue【公民館】&#10;有形固定資産減価償却率">
          <a:extLst>
            <a:ext uri="{FF2B5EF4-FFF2-40B4-BE49-F238E27FC236}">
              <a16:creationId xmlns:a16="http://schemas.microsoft.com/office/drawing/2014/main" id="{59FE97AB-2770-4AA1-B7DF-8BC4421D5864}"/>
            </a:ext>
          </a:extLst>
        </xdr:cNvPr>
        <xdr:cNvSpPr txBox="1"/>
      </xdr:nvSpPr>
      <xdr:spPr>
        <a:xfrm>
          <a:off x="15266044" y="17864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45556</xdr:rowOff>
    </xdr:from>
    <xdr:ext cx="405111" cy="259045"/>
    <xdr:sp macro="" textlink="">
      <xdr:nvSpPr>
        <xdr:cNvPr id="688" name="n_2aveValue【公民館】&#10;有形固定資産減価償却率">
          <a:extLst>
            <a:ext uri="{FF2B5EF4-FFF2-40B4-BE49-F238E27FC236}">
              <a16:creationId xmlns:a16="http://schemas.microsoft.com/office/drawing/2014/main" id="{0035796A-C5A8-4D31-B014-0274089CEE12}"/>
            </a:ext>
          </a:extLst>
        </xdr:cNvPr>
        <xdr:cNvSpPr txBox="1"/>
      </xdr:nvSpPr>
      <xdr:spPr>
        <a:xfrm>
          <a:off x="14389744" y="178763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30859</xdr:rowOff>
    </xdr:from>
    <xdr:ext cx="405111" cy="259045"/>
    <xdr:sp macro="" textlink="">
      <xdr:nvSpPr>
        <xdr:cNvPr id="689" name="n_3aveValue【公民館】&#10;有形固定資産減価償却率">
          <a:extLst>
            <a:ext uri="{FF2B5EF4-FFF2-40B4-BE49-F238E27FC236}">
              <a16:creationId xmlns:a16="http://schemas.microsoft.com/office/drawing/2014/main" id="{C6FBA61B-A367-4761-824A-6756A2BB1D5F}"/>
            </a:ext>
          </a:extLst>
        </xdr:cNvPr>
        <xdr:cNvSpPr txBox="1"/>
      </xdr:nvSpPr>
      <xdr:spPr>
        <a:xfrm>
          <a:off x="13500744" y="17861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168020</xdr:rowOff>
    </xdr:from>
    <xdr:ext cx="405111" cy="259045"/>
    <xdr:sp macro="" textlink="">
      <xdr:nvSpPr>
        <xdr:cNvPr id="690" name="n_4aveValue【公民館】&#10;有形固定資産減価償却率">
          <a:extLst>
            <a:ext uri="{FF2B5EF4-FFF2-40B4-BE49-F238E27FC236}">
              <a16:creationId xmlns:a16="http://schemas.microsoft.com/office/drawing/2014/main" id="{3B019160-30B8-4EB2-A68F-C69EA8DF6AC9}"/>
            </a:ext>
          </a:extLst>
        </xdr:cNvPr>
        <xdr:cNvSpPr txBox="1"/>
      </xdr:nvSpPr>
      <xdr:spPr>
        <a:xfrm>
          <a:off x="12611744" y="1782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149151</xdr:rowOff>
    </xdr:from>
    <xdr:ext cx="405111" cy="259045"/>
    <xdr:sp macro="" textlink="">
      <xdr:nvSpPr>
        <xdr:cNvPr id="691" name="n_1mainValue【公民館】&#10;有形固定資産減価償却率">
          <a:extLst>
            <a:ext uri="{FF2B5EF4-FFF2-40B4-BE49-F238E27FC236}">
              <a16:creationId xmlns:a16="http://schemas.microsoft.com/office/drawing/2014/main" id="{D163AD4C-A1B5-48E2-9182-1C308877BD0C}"/>
            </a:ext>
          </a:extLst>
        </xdr:cNvPr>
        <xdr:cNvSpPr txBox="1"/>
      </xdr:nvSpPr>
      <xdr:spPr>
        <a:xfrm>
          <a:off x="15266044" y="18494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126291</xdr:rowOff>
    </xdr:from>
    <xdr:ext cx="405111" cy="259045"/>
    <xdr:sp macro="" textlink="">
      <xdr:nvSpPr>
        <xdr:cNvPr id="692" name="n_2mainValue【公民館】&#10;有形固定資産減価償却率">
          <a:extLst>
            <a:ext uri="{FF2B5EF4-FFF2-40B4-BE49-F238E27FC236}">
              <a16:creationId xmlns:a16="http://schemas.microsoft.com/office/drawing/2014/main" id="{9FE7919A-D5A9-417D-A42A-AE2BC6BEFA58}"/>
            </a:ext>
          </a:extLst>
        </xdr:cNvPr>
        <xdr:cNvSpPr txBox="1"/>
      </xdr:nvSpPr>
      <xdr:spPr>
        <a:xfrm>
          <a:off x="14389744" y="18471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95266</xdr:rowOff>
    </xdr:from>
    <xdr:ext cx="405111" cy="259045"/>
    <xdr:sp macro="" textlink="">
      <xdr:nvSpPr>
        <xdr:cNvPr id="693" name="n_3mainValue【公民館】&#10;有形固定資産減価償却率">
          <a:extLst>
            <a:ext uri="{FF2B5EF4-FFF2-40B4-BE49-F238E27FC236}">
              <a16:creationId xmlns:a16="http://schemas.microsoft.com/office/drawing/2014/main" id="{CCA189F3-2CF3-4ACA-9C3F-B15E16CD2A51}"/>
            </a:ext>
          </a:extLst>
        </xdr:cNvPr>
        <xdr:cNvSpPr txBox="1"/>
      </xdr:nvSpPr>
      <xdr:spPr>
        <a:xfrm>
          <a:off x="13500744" y="18440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64243</xdr:rowOff>
    </xdr:from>
    <xdr:ext cx="405111" cy="259045"/>
    <xdr:sp macro="" textlink="">
      <xdr:nvSpPr>
        <xdr:cNvPr id="694" name="n_4mainValue【公民館】&#10;有形固定資産減価償却率">
          <a:extLst>
            <a:ext uri="{FF2B5EF4-FFF2-40B4-BE49-F238E27FC236}">
              <a16:creationId xmlns:a16="http://schemas.microsoft.com/office/drawing/2014/main" id="{4A54DED5-28C7-4C88-A3B7-CE7EA7B81432}"/>
            </a:ext>
          </a:extLst>
        </xdr:cNvPr>
        <xdr:cNvSpPr txBox="1"/>
      </xdr:nvSpPr>
      <xdr:spPr>
        <a:xfrm>
          <a:off x="12611744" y="18409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5" name="正方形/長方形 694">
          <a:extLst>
            <a:ext uri="{FF2B5EF4-FFF2-40B4-BE49-F238E27FC236}">
              <a16:creationId xmlns:a16="http://schemas.microsoft.com/office/drawing/2014/main" id="{AEDB75A2-8E47-4120-982C-46345BD2AA9B}"/>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6" name="正方形/長方形 695">
          <a:extLst>
            <a:ext uri="{FF2B5EF4-FFF2-40B4-BE49-F238E27FC236}">
              <a16:creationId xmlns:a16="http://schemas.microsoft.com/office/drawing/2014/main" id="{F7C12423-0DE3-4C4B-BC12-3ABA2FA7466E}"/>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7" name="正方形/長方形 696">
          <a:extLst>
            <a:ext uri="{FF2B5EF4-FFF2-40B4-BE49-F238E27FC236}">
              <a16:creationId xmlns:a16="http://schemas.microsoft.com/office/drawing/2014/main" id="{1F4789A7-D35F-4DCD-9295-B6D2E2CE425A}"/>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8" name="正方形/長方形 697">
          <a:extLst>
            <a:ext uri="{FF2B5EF4-FFF2-40B4-BE49-F238E27FC236}">
              <a16:creationId xmlns:a16="http://schemas.microsoft.com/office/drawing/2014/main" id="{5A1A81B0-B6FE-486E-A705-7188324ECC97}"/>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9" name="正方形/長方形 698">
          <a:extLst>
            <a:ext uri="{FF2B5EF4-FFF2-40B4-BE49-F238E27FC236}">
              <a16:creationId xmlns:a16="http://schemas.microsoft.com/office/drawing/2014/main" id="{7D747285-9595-41BE-BE4C-DBEB793F4746}"/>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0" name="正方形/長方形 699">
          <a:extLst>
            <a:ext uri="{FF2B5EF4-FFF2-40B4-BE49-F238E27FC236}">
              <a16:creationId xmlns:a16="http://schemas.microsoft.com/office/drawing/2014/main" id="{C4BACA97-9714-4009-9B26-899F714C6BDA}"/>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1" name="正方形/長方形 700">
          <a:extLst>
            <a:ext uri="{FF2B5EF4-FFF2-40B4-BE49-F238E27FC236}">
              <a16:creationId xmlns:a16="http://schemas.microsoft.com/office/drawing/2014/main" id="{34288242-27E6-4984-ACC4-389239654A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2" name="正方形/長方形 701">
          <a:extLst>
            <a:ext uri="{FF2B5EF4-FFF2-40B4-BE49-F238E27FC236}">
              <a16:creationId xmlns:a16="http://schemas.microsoft.com/office/drawing/2014/main" id="{0FC2012D-35C5-4384-A346-695A500D6464}"/>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3" name="テキスト ボックス 702">
          <a:extLst>
            <a:ext uri="{FF2B5EF4-FFF2-40B4-BE49-F238E27FC236}">
              <a16:creationId xmlns:a16="http://schemas.microsoft.com/office/drawing/2014/main" id="{80651F48-5FBB-4E4B-933A-B28417E3D781}"/>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4" name="直線コネクタ 703">
          <a:extLst>
            <a:ext uri="{FF2B5EF4-FFF2-40B4-BE49-F238E27FC236}">
              <a16:creationId xmlns:a16="http://schemas.microsoft.com/office/drawing/2014/main" id="{C0DF9ABA-DEB2-4B48-A9A5-F840F6620736}"/>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5" name="直線コネクタ 704">
          <a:extLst>
            <a:ext uri="{FF2B5EF4-FFF2-40B4-BE49-F238E27FC236}">
              <a16:creationId xmlns:a16="http://schemas.microsoft.com/office/drawing/2014/main" id="{1336376B-9DD4-4201-8A44-F2E3E76711AC}"/>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06" name="テキスト ボックス 705">
          <a:extLst>
            <a:ext uri="{FF2B5EF4-FFF2-40B4-BE49-F238E27FC236}">
              <a16:creationId xmlns:a16="http://schemas.microsoft.com/office/drawing/2014/main" id="{E699975C-6CFB-443B-BEFD-DC605D6A1784}"/>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07" name="直線コネクタ 706">
          <a:extLst>
            <a:ext uri="{FF2B5EF4-FFF2-40B4-BE49-F238E27FC236}">
              <a16:creationId xmlns:a16="http://schemas.microsoft.com/office/drawing/2014/main" id="{209F469D-948B-4B93-99AE-E9984D15ACE8}"/>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08" name="テキスト ボックス 707">
          <a:extLst>
            <a:ext uri="{FF2B5EF4-FFF2-40B4-BE49-F238E27FC236}">
              <a16:creationId xmlns:a16="http://schemas.microsoft.com/office/drawing/2014/main" id="{189CB629-AF31-4D38-A628-1BED2F4EC105}"/>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09" name="直線コネクタ 708">
          <a:extLst>
            <a:ext uri="{FF2B5EF4-FFF2-40B4-BE49-F238E27FC236}">
              <a16:creationId xmlns:a16="http://schemas.microsoft.com/office/drawing/2014/main" id="{3967EEC3-D34C-484B-832A-ED9CDD140219}"/>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0" name="テキスト ボックス 709">
          <a:extLst>
            <a:ext uri="{FF2B5EF4-FFF2-40B4-BE49-F238E27FC236}">
              <a16:creationId xmlns:a16="http://schemas.microsoft.com/office/drawing/2014/main" id="{FF943160-221D-40E8-BF4B-57414688570A}"/>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1" name="直線コネクタ 710">
          <a:extLst>
            <a:ext uri="{FF2B5EF4-FFF2-40B4-BE49-F238E27FC236}">
              <a16:creationId xmlns:a16="http://schemas.microsoft.com/office/drawing/2014/main" id="{8DE12D9E-B9C3-416C-98C8-45A48893CB4C}"/>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2" name="テキスト ボックス 711">
          <a:extLst>
            <a:ext uri="{FF2B5EF4-FFF2-40B4-BE49-F238E27FC236}">
              <a16:creationId xmlns:a16="http://schemas.microsoft.com/office/drawing/2014/main" id="{9B7BE70E-E9BA-4EAF-B1FE-289B8B174E61}"/>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3" name="直線コネクタ 712">
          <a:extLst>
            <a:ext uri="{FF2B5EF4-FFF2-40B4-BE49-F238E27FC236}">
              <a16:creationId xmlns:a16="http://schemas.microsoft.com/office/drawing/2014/main" id="{D2B01C2C-3DC1-4FA7-9A79-7B418C95B262}"/>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4" name="テキスト ボックス 713">
          <a:extLst>
            <a:ext uri="{FF2B5EF4-FFF2-40B4-BE49-F238E27FC236}">
              <a16:creationId xmlns:a16="http://schemas.microsoft.com/office/drawing/2014/main" id="{6C463E43-49FF-4C80-9060-384324F15A3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5" name="【公民館】&#10;一人当たり面積グラフ枠">
          <a:extLst>
            <a:ext uri="{FF2B5EF4-FFF2-40B4-BE49-F238E27FC236}">
              <a16:creationId xmlns:a16="http://schemas.microsoft.com/office/drawing/2014/main" id="{220FD133-3E88-482A-85E6-D32855C2C42C}"/>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105918</xdr:rowOff>
    </xdr:from>
    <xdr:to>
      <xdr:col>116</xdr:col>
      <xdr:colOff>62864</xdr:colOff>
      <xdr:row>108</xdr:row>
      <xdr:rowOff>25908</xdr:rowOff>
    </xdr:to>
    <xdr:cxnSp macro="">
      <xdr:nvCxnSpPr>
        <xdr:cNvPr id="716" name="直線コネクタ 715">
          <a:extLst>
            <a:ext uri="{FF2B5EF4-FFF2-40B4-BE49-F238E27FC236}">
              <a16:creationId xmlns:a16="http://schemas.microsoft.com/office/drawing/2014/main" id="{6475AD5F-44DF-4207-9E5E-01DE9128861A}"/>
            </a:ext>
          </a:extLst>
        </xdr:cNvPr>
        <xdr:cNvCxnSpPr/>
      </xdr:nvCxnSpPr>
      <xdr:spPr>
        <a:xfrm flipV="1">
          <a:off x="22160864" y="17250918"/>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29735</xdr:rowOff>
    </xdr:from>
    <xdr:ext cx="469744" cy="259045"/>
    <xdr:sp macro="" textlink="">
      <xdr:nvSpPr>
        <xdr:cNvPr id="717" name="【公民館】&#10;一人当たり面積最小値テキスト">
          <a:extLst>
            <a:ext uri="{FF2B5EF4-FFF2-40B4-BE49-F238E27FC236}">
              <a16:creationId xmlns:a16="http://schemas.microsoft.com/office/drawing/2014/main" id="{68DF5D8F-773E-40CE-BDA1-FE161005ED94}"/>
            </a:ext>
          </a:extLst>
        </xdr:cNvPr>
        <xdr:cNvSpPr txBox="1"/>
      </xdr:nvSpPr>
      <xdr:spPr>
        <a:xfrm>
          <a:off x="22199600" y="1854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25908</xdr:rowOff>
    </xdr:from>
    <xdr:to>
      <xdr:col>116</xdr:col>
      <xdr:colOff>152400</xdr:colOff>
      <xdr:row>108</xdr:row>
      <xdr:rowOff>25908</xdr:rowOff>
    </xdr:to>
    <xdr:cxnSp macro="">
      <xdr:nvCxnSpPr>
        <xdr:cNvPr id="718" name="直線コネクタ 717">
          <a:extLst>
            <a:ext uri="{FF2B5EF4-FFF2-40B4-BE49-F238E27FC236}">
              <a16:creationId xmlns:a16="http://schemas.microsoft.com/office/drawing/2014/main" id="{B147BFDF-15AE-4408-8C3B-8E77EDFA5BA5}"/>
            </a:ext>
          </a:extLst>
        </xdr:cNvPr>
        <xdr:cNvCxnSpPr/>
      </xdr:nvCxnSpPr>
      <xdr:spPr>
        <a:xfrm>
          <a:off x="22072600" y="1854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52595</xdr:rowOff>
    </xdr:from>
    <xdr:ext cx="469744" cy="259045"/>
    <xdr:sp macro="" textlink="">
      <xdr:nvSpPr>
        <xdr:cNvPr id="719" name="【公民館】&#10;一人当たり面積最大値テキスト">
          <a:extLst>
            <a:ext uri="{FF2B5EF4-FFF2-40B4-BE49-F238E27FC236}">
              <a16:creationId xmlns:a16="http://schemas.microsoft.com/office/drawing/2014/main" id="{F1CCC7CB-161D-4878-B484-CBD24E8283A0}"/>
            </a:ext>
          </a:extLst>
        </xdr:cNvPr>
        <xdr:cNvSpPr txBox="1"/>
      </xdr:nvSpPr>
      <xdr:spPr>
        <a:xfrm>
          <a:off x="22199600" y="17026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105918</xdr:rowOff>
    </xdr:from>
    <xdr:to>
      <xdr:col>116</xdr:col>
      <xdr:colOff>152400</xdr:colOff>
      <xdr:row>100</xdr:row>
      <xdr:rowOff>105918</xdr:rowOff>
    </xdr:to>
    <xdr:cxnSp macro="">
      <xdr:nvCxnSpPr>
        <xdr:cNvPr id="720" name="直線コネクタ 719">
          <a:extLst>
            <a:ext uri="{FF2B5EF4-FFF2-40B4-BE49-F238E27FC236}">
              <a16:creationId xmlns:a16="http://schemas.microsoft.com/office/drawing/2014/main" id="{ECBFFE03-CB8D-4F0B-AA77-B6EE67BC9E0F}"/>
            </a:ext>
          </a:extLst>
        </xdr:cNvPr>
        <xdr:cNvCxnSpPr/>
      </xdr:nvCxnSpPr>
      <xdr:spPr>
        <a:xfrm>
          <a:off x="22072600" y="17250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2557</xdr:rowOff>
    </xdr:from>
    <xdr:ext cx="469744" cy="259045"/>
    <xdr:sp macro="" textlink="">
      <xdr:nvSpPr>
        <xdr:cNvPr id="721" name="【公民館】&#10;一人当たり面積平均値テキスト">
          <a:extLst>
            <a:ext uri="{FF2B5EF4-FFF2-40B4-BE49-F238E27FC236}">
              <a16:creationId xmlns:a16="http://schemas.microsoft.com/office/drawing/2014/main" id="{4052F17B-91AF-44E9-B746-7CBE3F98E941}"/>
            </a:ext>
          </a:extLst>
        </xdr:cNvPr>
        <xdr:cNvSpPr txBox="1"/>
      </xdr:nvSpPr>
      <xdr:spPr>
        <a:xfrm>
          <a:off x="22199600" y="18004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151130</xdr:rowOff>
    </xdr:from>
    <xdr:to>
      <xdr:col>116</xdr:col>
      <xdr:colOff>114300</xdr:colOff>
      <xdr:row>106</xdr:row>
      <xdr:rowOff>81280</xdr:rowOff>
    </xdr:to>
    <xdr:sp macro="" textlink="">
      <xdr:nvSpPr>
        <xdr:cNvPr id="722" name="フローチャート: 判断 721">
          <a:extLst>
            <a:ext uri="{FF2B5EF4-FFF2-40B4-BE49-F238E27FC236}">
              <a16:creationId xmlns:a16="http://schemas.microsoft.com/office/drawing/2014/main" id="{A0688D1C-5259-48EA-9B48-F20C85723380}"/>
            </a:ext>
          </a:extLst>
        </xdr:cNvPr>
        <xdr:cNvSpPr/>
      </xdr:nvSpPr>
      <xdr:spPr>
        <a:xfrm>
          <a:off x="22110700" y="1815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151130</xdr:rowOff>
    </xdr:from>
    <xdr:to>
      <xdr:col>112</xdr:col>
      <xdr:colOff>38100</xdr:colOff>
      <xdr:row>106</xdr:row>
      <xdr:rowOff>81280</xdr:rowOff>
    </xdr:to>
    <xdr:sp macro="" textlink="">
      <xdr:nvSpPr>
        <xdr:cNvPr id="723" name="フローチャート: 判断 722">
          <a:extLst>
            <a:ext uri="{FF2B5EF4-FFF2-40B4-BE49-F238E27FC236}">
              <a16:creationId xmlns:a16="http://schemas.microsoft.com/office/drawing/2014/main" id="{F5ADD6A9-1F45-45EC-8E0A-A32F90864E01}"/>
            </a:ext>
          </a:extLst>
        </xdr:cNvPr>
        <xdr:cNvSpPr/>
      </xdr:nvSpPr>
      <xdr:spPr>
        <a:xfrm>
          <a:off x="21272500" y="1815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162561</xdr:rowOff>
    </xdr:from>
    <xdr:to>
      <xdr:col>107</xdr:col>
      <xdr:colOff>101600</xdr:colOff>
      <xdr:row>106</xdr:row>
      <xdr:rowOff>92711</xdr:rowOff>
    </xdr:to>
    <xdr:sp macro="" textlink="">
      <xdr:nvSpPr>
        <xdr:cNvPr id="724" name="フローチャート: 判断 723">
          <a:extLst>
            <a:ext uri="{FF2B5EF4-FFF2-40B4-BE49-F238E27FC236}">
              <a16:creationId xmlns:a16="http://schemas.microsoft.com/office/drawing/2014/main" id="{FA1B46C0-5D1D-461F-86C1-EF25EF24E5D5}"/>
            </a:ext>
          </a:extLst>
        </xdr:cNvPr>
        <xdr:cNvSpPr/>
      </xdr:nvSpPr>
      <xdr:spPr>
        <a:xfrm>
          <a:off x="20383500" y="1816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151130</xdr:rowOff>
    </xdr:from>
    <xdr:to>
      <xdr:col>102</xdr:col>
      <xdr:colOff>165100</xdr:colOff>
      <xdr:row>106</xdr:row>
      <xdr:rowOff>81280</xdr:rowOff>
    </xdr:to>
    <xdr:sp macro="" textlink="">
      <xdr:nvSpPr>
        <xdr:cNvPr id="725" name="フローチャート: 判断 724">
          <a:extLst>
            <a:ext uri="{FF2B5EF4-FFF2-40B4-BE49-F238E27FC236}">
              <a16:creationId xmlns:a16="http://schemas.microsoft.com/office/drawing/2014/main" id="{3F233600-33D5-41DE-9507-E54204C78D7B}"/>
            </a:ext>
          </a:extLst>
        </xdr:cNvPr>
        <xdr:cNvSpPr/>
      </xdr:nvSpPr>
      <xdr:spPr>
        <a:xfrm>
          <a:off x="19494500" y="1815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153415</xdr:rowOff>
    </xdr:from>
    <xdr:to>
      <xdr:col>98</xdr:col>
      <xdr:colOff>38100</xdr:colOff>
      <xdr:row>106</xdr:row>
      <xdr:rowOff>83565</xdr:rowOff>
    </xdr:to>
    <xdr:sp macro="" textlink="">
      <xdr:nvSpPr>
        <xdr:cNvPr id="726" name="フローチャート: 判断 725">
          <a:extLst>
            <a:ext uri="{FF2B5EF4-FFF2-40B4-BE49-F238E27FC236}">
              <a16:creationId xmlns:a16="http://schemas.microsoft.com/office/drawing/2014/main" id="{DEBD9DCB-9A64-47D4-AC1C-29C0B4C230DA}"/>
            </a:ext>
          </a:extLst>
        </xdr:cNvPr>
        <xdr:cNvSpPr/>
      </xdr:nvSpPr>
      <xdr:spPr>
        <a:xfrm>
          <a:off x="18605500" y="1815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C999B170-AAF6-489E-9E70-BB90D66F36A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02783DE5-27AF-44D0-B0DD-F541DD4D89D4}"/>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D946395C-4763-4C3B-A2C5-84543C2883DD}"/>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C38055D2-4A8D-4BEF-AB8D-36BD1831CB7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056EE367-D66E-4FF5-89DC-0AEB915AF364}"/>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121413</xdr:rowOff>
    </xdr:from>
    <xdr:to>
      <xdr:col>116</xdr:col>
      <xdr:colOff>114300</xdr:colOff>
      <xdr:row>108</xdr:row>
      <xdr:rowOff>51563</xdr:rowOff>
    </xdr:to>
    <xdr:sp macro="" textlink="">
      <xdr:nvSpPr>
        <xdr:cNvPr id="732" name="楕円 731">
          <a:extLst>
            <a:ext uri="{FF2B5EF4-FFF2-40B4-BE49-F238E27FC236}">
              <a16:creationId xmlns:a16="http://schemas.microsoft.com/office/drawing/2014/main" id="{30C5A465-D9E3-4D66-87EC-B72759D7289F}"/>
            </a:ext>
          </a:extLst>
        </xdr:cNvPr>
        <xdr:cNvSpPr/>
      </xdr:nvSpPr>
      <xdr:spPr>
        <a:xfrm>
          <a:off x="22110700" y="18466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36340</xdr:rowOff>
    </xdr:from>
    <xdr:ext cx="469744" cy="259045"/>
    <xdr:sp macro="" textlink="">
      <xdr:nvSpPr>
        <xdr:cNvPr id="733" name="【公民館】&#10;一人当たり面積該当値テキスト">
          <a:extLst>
            <a:ext uri="{FF2B5EF4-FFF2-40B4-BE49-F238E27FC236}">
              <a16:creationId xmlns:a16="http://schemas.microsoft.com/office/drawing/2014/main" id="{EC55A0B0-4472-4AB7-B8EE-E83DCD80B8C8}"/>
            </a:ext>
          </a:extLst>
        </xdr:cNvPr>
        <xdr:cNvSpPr txBox="1"/>
      </xdr:nvSpPr>
      <xdr:spPr>
        <a:xfrm>
          <a:off x="22199600" y="18381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123698</xdr:rowOff>
    </xdr:from>
    <xdr:to>
      <xdr:col>112</xdr:col>
      <xdr:colOff>38100</xdr:colOff>
      <xdr:row>108</xdr:row>
      <xdr:rowOff>53848</xdr:rowOff>
    </xdr:to>
    <xdr:sp macro="" textlink="">
      <xdr:nvSpPr>
        <xdr:cNvPr id="734" name="楕円 733">
          <a:extLst>
            <a:ext uri="{FF2B5EF4-FFF2-40B4-BE49-F238E27FC236}">
              <a16:creationId xmlns:a16="http://schemas.microsoft.com/office/drawing/2014/main" id="{BF2E0FD1-1D15-4220-B1F6-939F81B7AE69}"/>
            </a:ext>
          </a:extLst>
        </xdr:cNvPr>
        <xdr:cNvSpPr/>
      </xdr:nvSpPr>
      <xdr:spPr>
        <a:xfrm>
          <a:off x="21272500" y="1846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763</xdr:rowOff>
    </xdr:from>
    <xdr:to>
      <xdr:col>116</xdr:col>
      <xdr:colOff>63500</xdr:colOff>
      <xdr:row>108</xdr:row>
      <xdr:rowOff>3048</xdr:rowOff>
    </xdr:to>
    <xdr:cxnSp macro="">
      <xdr:nvCxnSpPr>
        <xdr:cNvPr id="735" name="直線コネクタ 734">
          <a:extLst>
            <a:ext uri="{FF2B5EF4-FFF2-40B4-BE49-F238E27FC236}">
              <a16:creationId xmlns:a16="http://schemas.microsoft.com/office/drawing/2014/main" id="{A021A79F-7A15-4D69-A9D3-3173D8613BCB}"/>
            </a:ext>
          </a:extLst>
        </xdr:cNvPr>
        <xdr:cNvCxnSpPr/>
      </xdr:nvCxnSpPr>
      <xdr:spPr>
        <a:xfrm flipV="1">
          <a:off x="21323300" y="18517363"/>
          <a:ext cx="8382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123698</xdr:rowOff>
    </xdr:from>
    <xdr:to>
      <xdr:col>107</xdr:col>
      <xdr:colOff>101600</xdr:colOff>
      <xdr:row>108</xdr:row>
      <xdr:rowOff>53848</xdr:rowOff>
    </xdr:to>
    <xdr:sp macro="" textlink="">
      <xdr:nvSpPr>
        <xdr:cNvPr id="736" name="楕円 735">
          <a:extLst>
            <a:ext uri="{FF2B5EF4-FFF2-40B4-BE49-F238E27FC236}">
              <a16:creationId xmlns:a16="http://schemas.microsoft.com/office/drawing/2014/main" id="{084FD3AF-ACB8-4CF3-BD5A-3057A9448AB8}"/>
            </a:ext>
          </a:extLst>
        </xdr:cNvPr>
        <xdr:cNvSpPr/>
      </xdr:nvSpPr>
      <xdr:spPr>
        <a:xfrm>
          <a:off x="20383500" y="1846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3048</xdr:rowOff>
    </xdr:from>
    <xdr:to>
      <xdr:col>111</xdr:col>
      <xdr:colOff>177800</xdr:colOff>
      <xdr:row>108</xdr:row>
      <xdr:rowOff>3048</xdr:rowOff>
    </xdr:to>
    <xdr:cxnSp macro="">
      <xdr:nvCxnSpPr>
        <xdr:cNvPr id="737" name="直線コネクタ 736">
          <a:extLst>
            <a:ext uri="{FF2B5EF4-FFF2-40B4-BE49-F238E27FC236}">
              <a16:creationId xmlns:a16="http://schemas.microsoft.com/office/drawing/2014/main" id="{277404D3-4878-48EE-9C4B-AE1EADECC4F4}"/>
            </a:ext>
          </a:extLst>
        </xdr:cNvPr>
        <xdr:cNvCxnSpPr/>
      </xdr:nvCxnSpPr>
      <xdr:spPr>
        <a:xfrm>
          <a:off x="20434300" y="185196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123698</xdr:rowOff>
    </xdr:from>
    <xdr:to>
      <xdr:col>102</xdr:col>
      <xdr:colOff>165100</xdr:colOff>
      <xdr:row>108</xdr:row>
      <xdr:rowOff>53848</xdr:rowOff>
    </xdr:to>
    <xdr:sp macro="" textlink="">
      <xdr:nvSpPr>
        <xdr:cNvPr id="738" name="楕円 737">
          <a:extLst>
            <a:ext uri="{FF2B5EF4-FFF2-40B4-BE49-F238E27FC236}">
              <a16:creationId xmlns:a16="http://schemas.microsoft.com/office/drawing/2014/main" id="{573710D6-62FC-4564-9A01-AC74745060B7}"/>
            </a:ext>
          </a:extLst>
        </xdr:cNvPr>
        <xdr:cNvSpPr/>
      </xdr:nvSpPr>
      <xdr:spPr>
        <a:xfrm>
          <a:off x="19494500" y="1846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3048</xdr:rowOff>
    </xdr:from>
    <xdr:to>
      <xdr:col>107</xdr:col>
      <xdr:colOff>50800</xdr:colOff>
      <xdr:row>108</xdr:row>
      <xdr:rowOff>3048</xdr:rowOff>
    </xdr:to>
    <xdr:cxnSp macro="">
      <xdr:nvCxnSpPr>
        <xdr:cNvPr id="739" name="直線コネクタ 738">
          <a:extLst>
            <a:ext uri="{FF2B5EF4-FFF2-40B4-BE49-F238E27FC236}">
              <a16:creationId xmlns:a16="http://schemas.microsoft.com/office/drawing/2014/main" id="{97CCD3C2-009D-48CE-835E-949A7ACE7E44}"/>
            </a:ext>
          </a:extLst>
        </xdr:cNvPr>
        <xdr:cNvCxnSpPr/>
      </xdr:nvCxnSpPr>
      <xdr:spPr>
        <a:xfrm>
          <a:off x="19545300" y="185196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123698</xdr:rowOff>
    </xdr:from>
    <xdr:to>
      <xdr:col>98</xdr:col>
      <xdr:colOff>38100</xdr:colOff>
      <xdr:row>108</xdr:row>
      <xdr:rowOff>53848</xdr:rowOff>
    </xdr:to>
    <xdr:sp macro="" textlink="">
      <xdr:nvSpPr>
        <xdr:cNvPr id="740" name="楕円 739">
          <a:extLst>
            <a:ext uri="{FF2B5EF4-FFF2-40B4-BE49-F238E27FC236}">
              <a16:creationId xmlns:a16="http://schemas.microsoft.com/office/drawing/2014/main" id="{12B95168-3292-4306-8B80-76677CC901A4}"/>
            </a:ext>
          </a:extLst>
        </xdr:cNvPr>
        <xdr:cNvSpPr/>
      </xdr:nvSpPr>
      <xdr:spPr>
        <a:xfrm>
          <a:off x="18605500" y="1846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3048</xdr:rowOff>
    </xdr:from>
    <xdr:to>
      <xdr:col>102</xdr:col>
      <xdr:colOff>114300</xdr:colOff>
      <xdr:row>108</xdr:row>
      <xdr:rowOff>3048</xdr:rowOff>
    </xdr:to>
    <xdr:cxnSp macro="">
      <xdr:nvCxnSpPr>
        <xdr:cNvPr id="741" name="直線コネクタ 740">
          <a:extLst>
            <a:ext uri="{FF2B5EF4-FFF2-40B4-BE49-F238E27FC236}">
              <a16:creationId xmlns:a16="http://schemas.microsoft.com/office/drawing/2014/main" id="{2A958F81-2647-447A-89D4-F365331720EC}"/>
            </a:ext>
          </a:extLst>
        </xdr:cNvPr>
        <xdr:cNvCxnSpPr/>
      </xdr:nvCxnSpPr>
      <xdr:spPr>
        <a:xfrm>
          <a:off x="18656300" y="185196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97807</xdr:rowOff>
    </xdr:from>
    <xdr:ext cx="469744" cy="259045"/>
    <xdr:sp macro="" textlink="">
      <xdr:nvSpPr>
        <xdr:cNvPr id="742" name="n_1aveValue【公民館】&#10;一人当たり面積">
          <a:extLst>
            <a:ext uri="{FF2B5EF4-FFF2-40B4-BE49-F238E27FC236}">
              <a16:creationId xmlns:a16="http://schemas.microsoft.com/office/drawing/2014/main" id="{7D3AEB62-1881-43A7-9ED4-0BD70C3E8C36}"/>
            </a:ext>
          </a:extLst>
        </xdr:cNvPr>
        <xdr:cNvSpPr txBox="1"/>
      </xdr:nvSpPr>
      <xdr:spPr>
        <a:xfrm>
          <a:off x="21075727" y="1792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109238</xdr:rowOff>
    </xdr:from>
    <xdr:ext cx="469744" cy="259045"/>
    <xdr:sp macro="" textlink="">
      <xdr:nvSpPr>
        <xdr:cNvPr id="743" name="n_2aveValue【公民館】&#10;一人当たり面積">
          <a:extLst>
            <a:ext uri="{FF2B5EF4-FFF2-40B4-BE49-F238E27FC236}">
              <a16:creationId xmlns:a16="http://schemas.microsoft.com/office/drawing/2014/main" id="{EC0AA0BB-EF25-4FF4-972E-64D74F5304AA}"/>
            </a:ext>
          </a:extLst>
        </xdr:cNvPr>
        <xdr:cNvSpPr txBox="1"/>
      </xdr:nvSpPr>
      <xdr:spPr>
        <a:xfrm>
          <a:off x="20199427" y="17940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97807</xdr:rowOff>
    </xdr:from>
    <xdr:ext cx="469744" cy="259045"/>
    <xdr:sp macro="" textlink="">
      <xdr:nvSpPr>
        <xdr:cNvPr id="744" name="n_3aveValue【公民館】&#10;一人当たり面積">
          <a:extLst>
            <a:ext uri="{FF2B5EF4-FFF2-40B4-BE49-F238E27FC236}">
              <a16:creationId xmlns:a16="http://schemas.microsoft.com/office/drawing/2014/main" id="{8B9E8D96-88A1-42C2-85CF-D4B63660D802}"/>
            </a:ext>
          </a:extLst>
        </xdr:cNvPr>
        <xdr:cNvSpPr txBox="1"/>
      </xdr:nvSpPr>
      <xdr:spPr>
        <a:xfrm>
          <a:off x="19310427" y="1792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100092</xdr:rowOff>
    </xdr:from>
    <xdr:ext cx="469744" cy="259045"/>
    <xdr:sp macro="" textlink="">
      <xdr:nvSpPr>
        <xdr:cNvPr id="745" name="n_4aveValue【公民館】&#10;一人当たり面積">
          <a:extLst>
            <a:ext uri="{FF2B5EF4-FFF2-40B4-BE49-F238E27FC236}">
              <a16:creationId xmlns:a16="http://schemas.microsoft.com/office/drawing/2014/main" id="{CBA707D5-AF8E-4EF7-B031-55F0D1458591}"/>
            </a:ext>
          </a:extLst>
        </xdr:cNvPr>
        <xdr:cNvSpPr txBox="1"/>
      </xdr:nvSpPr>
      <xdr:spPr>
        <a:xfrm>
          <a:off x="18421427" y="17930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44975</xdr:rowOff>
    </xdr:from>
    <xdr:ext cx="469744" cy="259045"/>
    <xdr:sp macro="" textlink="">
      <xdr:nvSpPr>
        <xdr:cNvPr id="746" name="n_1mainValue【公民館】&#10;一人当たり面積">
          <a:extLst>
            <a:ext uri="{FF2B5EF4-FFF2-40B4-BE49-F238E27FC236}">
              <a16:creationId xmlns:a16="http://schemas.microsoft.com/office/drawing/2014/main" id="{5B1B060B-69EB-4C90-9066-12B0C76C2220}"/>
            </a:ext>
          </a:extLst>
        </xdr:cNvPr>
        <xdr:cNvSpPr txBox="1"/>
      </xdr:nvSpPr>
      <xdr:spPr>
        <a:xfrm>
          <a:off x="21075727" y="18561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44975</xdr:rowOff>
    </xdr:from>
    <xdr:ext cx="469744" cy="259045"/>
    <xdr:sp macro="" textlink="">
      <xdr:nvSpPr>
        <xdr:cNvPr id="747" name="n_2mainValue【公民館】&#10;一人当たり面積">
          <a:extLst>
            <a:ext uri="{FF2B5EF4-FFF2-40B4-BE49-F238E27FC236}">
              <a16:creationId xmlns:a16="http://schemas.microsoft.com/office/drawing/2014/main" id="{9B398DF7-D7E8-45BF-B1FD-68CA81BA26F2}"/>
            </a:ext>
          </a:extLst>
        </xdr:cNvPr>
        <xdr:cNvSpPr txBox="1"/>
      </xdr:nvSpPr>
      <xdr:spPr>
        <a:xfrm>
          <a:off x="20199427" y="18561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44975</xdr:rowOff>
    </xdr:from>
    <xdr:ext cx="469744" cy="259045"/>
    <xdr:sp macro="" textlink="">
      <xdr:nvSpPr>
        <xdr:cNvPr id="748" name="n_3mainValue【公民館】&#10;一人当たり面積">
          <a:extLst>
            <a:ext uri="{FF2B5EF4-FFF2-40B4-BE49-F238E27FC236}">
              <a16:creationId xmlns:a16="http://schemas.microsoft.com/office/drawing/2014/main" id="{C187A396-3982-4E0A-90BE-982DF8C237F2}"/>
            </a:ext>
          </a:extLst>
        </xdr:cNvPr>
        <xdr:cNvSpPr txBox="1"/>
      </xdr:nvSpPr>
      <xdr:spPr>
        <a:xfrm>
          <a:off x="19310427" y="18561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44975</xdr:rowOff>
    </xdr:from>
    <xdr:ext cx="469744" cy="259045"/>
    <xdr:sp macro="" textlink="">
      <xdr:nvSpPr>
        <xdr:cNvPr id="749" name="n_4mainValue【公民館】&#10;一人当たり面積">
          <a:extLst>
            <a:ext uri="{FF2B5EF4-FFF2-40B4-BE49-F238E27FC236}">
              <a16:creationId xmlns:a16="http://schemas.microsoft.com/office/drawing/2014/main" id="{85E07FB6-E890-459D-8AEB-EA1EBC587B40}"/>
            </a:ext>
          </a:extLst>
        </xdr:cNvPr>
        <xdr:cNvSpPr txBox="1"/>
      </xdr:nvSpPr>
      <xdr:spPr>
        <a:xfrm>
          <a:off x="18421427" y="18561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0" name="正方形/長方形 749">
          <a:extLst>
            <a:ext uri="{FF2B5EF4-FFF2-40B4-BE49-F238E27FC236}">
              <a16:creationId xmlns:a16="http://schemas.microsoft.com/office/drawing/2014/main" id="{23195E60-4CD3-4D58-827E-6EC03B030E62}"/>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1" name="正方形/長方形 750">
          <a:extLst>
            <a:ext uri="{FF2B5EF4-FFF2-40B4-BE49-F238E27FC236}">
              <a16:creationId xmlns:a16="http://schemas.microsoft.com/office/drawing/2014/main" id="{4C83DA57-C885-4F31-9CA6-4AF7E11A9C22}"/>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2" name="テキスト ボックス 751">
          <a:extLst>
            <a:ext uri="{FF2B5EF4-FFF2-40B4-BE49-F238E27FC236}">
              <a16:creationId xmlns:a16="http://schemas.microsoft.com/office/drawing/2014/main" id="{F2E27D38-E89B-490B-B767-0D90A7EAA202}"/>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６年度は前年と同様に、「道路」、「橋りょう・トンネル」、「学校施設」、「公民館」などの公共施設において老朽化が進行している。特に、「学校施設」の有形固定資産減価償却率は年々増加傾向にあり、老朽化の進行が顕著である。「学校施設」の老朽化に伴う改良費等は、長期にわたり負担となるため、費用削減の方策を検討しつつ、公共施設等総合管理計画等に基づいた計画的な長寿命化を進めていく必要が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また、「橋りょう・トンネル」については、一人当たり有形固定資産額は類似団体内平均値の約</a:t>
          </a:r>
          <a:r>
            <a:rPr kumimoji="1" lang="en-US" altLang="ja-JP" sz="1300">
              <a:latin typeface="ＭＳ Ｐゴシック" panose="020B0600070205080204" pitchFamily="50" charset="-128"/>
              <a:ea typeface="ＭＳ Ｐゴシック" panose="020B0600070205080204" pitchFamily="50" charset="-128"/>
            </a:rPr>
            <a:t>2.86</a:t>
          </a:r>
          <a:r>
            <a:rPr kumimoji="1" lang="ja-JP" altLang="en-US" sz="1300">
              <a:latin typeface="ＭＳ Ｐゴシック" panose="020B0600070205080204" pitchFamily="50" charset="-128"/>
              <a:ea typeface="ＭＳ Ｐゴシック" panose="020B0600070205080204" pitchFamily="50" charset="-128"/>
            </a:rPr>
            <a:t>倍と高く、住民一人あたりの負担額も多くなっている。橋りょう・道路に係る維持経費削減のため、適正な点検・調査を実施するとともに、利用状況や緊急性を考慮した計画的な修繕をすることでトータルコストの縮減を図る。</a:t>
          </a:r>
        </a:p>
        <a:p>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51451C7-3EC9-4B07-8DC0-3904FD0590E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D6D544A-E14B-470D-85FB-058CA11C676E}"/>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5F9164A-7D12-49A6-B6AE-D18A1E43D02C}"/>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B3BED9B-9869-4D89-A321-5E2B5E713A4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栃木県那須町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906AA7F-6DED-4F80-9F03-A4A153BC1EB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DC2878C-2EF8-45DC-A683-E1D873356081}"/>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7DC905B-C816-4455-8196-8C1A726D3E1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6BD9463-1365-4F63-A4EF-7804D9E21CE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C098F98-10BB-4E8E-BFAA-B55A35B40C9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F9C1E89-69F8-41C0-B257-812C96ECBCD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23,697
23,120
372.34
16,737,378
15,530,510
1,147,063
8,169,071
9,884,711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EAB61B3-ED5C-4C5D-AF90-A6A6D37FBC25}"/>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BC82167-8020-4CAD-B279-4D5DD37EA23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F7B0C1A-2D03-4D17-B313-75D403995A2F}"/>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3FE8A60-4444-423A-ADF4-CFB84198C79E}"/>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9CB18A6-45F0-472B-B161-E665DC8F4625}"/>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F824811E-470B-478D-AE81-70A85BB8283B}"/>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5246A4D-0EEF-40E7-82A6-24DCD9C6C05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64AB66E-BED0-4D7B-B198-A4F279489F6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6617B76-56B7-4DC9-B62B-D1DED56730D1}"/>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F4ED41D-75D7-4D00-93CD-D601886FC39D}"/>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3BF1699-D0EC-4634-9A43-5944EF471CA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C07A2C3-7172-424D-9A94-337F53345211}"/>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B2CCD99-6C50-448D-A993-BEFFD6699E0F}"/>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52FE8AD-206C-45B3-BFF3-948BCAEA9A87}"/>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4DBBCBE-412E-4573-B408-BAB74DAEC79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5A2940E-2008-4DE2-A643-51C1701DF012}"/>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CB06B7A-4771-48A6-89B1-A40F5B6C05C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D9BD7F9-1F04-4808-8139-8EDF73CE8C3C}"/>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7251FB1-EDEC-46D3-B777-9D8A89A55828}"/>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AB540A-C216-4E63-A8C6-A7AE5A55DF48}"/>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48BAFA5-40D8-47AA-A2F5-7F648A0B798F}"/>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F5CE855-D83C-4502-87D1-498650535D7D}"/>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23EDB19-7E79-4C7A-ABAB-9C2B953E4363}"/>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B6463E0-B9E4-450D-AD8C-78DA9C498FFD}"/>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09495CD-8EA0-4F85-9A27-D0E06929492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B8443BC-4382-43A0-BE5D-1D5B556CD9B7}"/>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BAB0796-FDE5-4EF8-AC19-10A2D3470AA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E09D56B-50D7-4279-A7B1-3336FA2E94C4}"/>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4F7A43B-E239-407F-921A-539D314D6718}"/>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A108071-6F53-48EA-8A00-BCF0432AA52A}"/>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E014D6F-BDA3-43AA-AACF-D6891B350FCC}"/>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A06DF95-D082-439B-B63C-F2D80A50E3B1}"/>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C125FB08-01EB-45FD-89B7-EEC5D13198F4}"/>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5624B7D8-CE26-4E02-8EE5-F4F61C8BB13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583193D0-F744-4281-8F47-8E200310CA27}"/>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AAD0ACB6-3B47-4832-AF1A-C15DF8D89EF4}"/>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569413F1-3277-49A0-AC4B-26DDD56A09F4}"/>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E0E9BE4F-35AB-492A-8620-75DAEDEC23AB}"/>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5E92DC19-2E44-4E65-9470-3000D4ABE4D6}"/>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2C950759-69BF-4E92-9510-682807220C48}"/>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77D8C826-60D2-47D6-92B9-C955888602AE}"/>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F5B799C7-A0D5-4F79-9CB6-4B0AADDC4172}"/>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BA334A49-08D4-46FF-925E-B0D0C134771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4E1AB896-3A3C-47B6-8AC0-F11B3E8978E9}"/>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89F01BF3-88BB-4B68-B71B-A1018965C395}"/>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43815</xdr:rowOff>
    </xdr:from>
    <xdr:to>
      <xdr:col>24</xdr:col>
      <xdr:colOff>62865</xdr:colOff>
      <xdr:row>40</xdr:row>
      <xdr:rowOff>108585</xdr:rowOff>
    </xdr:to>
    <xdr:cxnSp macro="">
      <xdr:nvCxnSpPr>
        <xdr:cNvPr id="57" name="直線コネクタ 56">
          <a:extLst>
            <a:ext uri="{FF2B5EF4-FFF2-40B4-BE49-F238E27FC236}">
              <a16:creationId xmlns:a16="http://schemas.microsoft.com/office/drawing/2014/main" id="{F7EA2519-9BF3-4EAD-BBEE-590F6C2AA6EA}"/>
            </a:ext>
          </a:extLst>
        </xdr:cNvPr>
        <xdr:cNvCxnSpPr/>
      </xdr:nvCxnSpPr>
      <xdr:spPr>
        <a:xfrm flipV="1">
          <a:off x="4634865" y="5701665"/>
          <a:ext cx="0" cy="1264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112412</xdr:rowOff>
    </xdr:from>
    <xdr:ext cx="405111" cy="259045"/>
    <xdr:sp macro="" textlink="">
      <xdr:nvSpPr>
        <xdr:cNvPr id="58" name="【図書館】&#10;有形固定資産減価償却率最小値テキスト">
          <a:extLst>
            <a:ext uri="{FF2B5EF4-FFF2-40B4-BE49-F238E27FC236}">
              <a16:creationId xmlns:a16="http://schemas.microsoft.com/office/drawing/2014/main" id="{7FA621A9-8564-4A85-A4B5-1463EDD807D1}"/>
            </a:ext>
          </a:extLst>
        </xdr:cNvPr>
        <xdr:cNvSpPr txBox="1"/>
      </xdr:nvSpPr>
      <xdr:spPr>
        <a:xfrm>
          <a:off x="4673600" y="697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108585</xdr:rowOff>
    </xdr:from>
    <xdr:to>
      <xdr:col>24</xdr:col>
      <xdr:colOff>152400</xdr:colOff>
      <xdr:row>40</xdr:row>
      <xdr:rowOff>108585</xdr:rowOff>
    </xdr:to>
    <xdr:cxnSp macro="">
      <xdr:nvCxnSpPr>
        <xdr:cNvPr id="59" name="直線コネクタ 58">
          <a:extLst>
            <a:ext uri="{FF2B5EF4-FFF2-40B4-BE49-F238E27FC236}">
              <a16:creationId xmlns:a16="http://schemas.microsoft.com/office/drawing/2014/main" id="{6079D376-E34A-4873-8AB5-B374E52B6469}"/>
            </a:ext>
          </a:extLst>
        </xdr:cNvPr>
        <xdr:cNvCxnSpPr/>
      </xdr:nvCxnSpPr>
      <xdr:spPr>
        <a:xfrm>
          <a:off x="4546600" y="6966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161942</xdr:rowOff>
    </xdr:from>
    <xdr:ext cx="405111" cy="259045"/>
    <xdr:sp macro="" textlink="">
      <xdr:nvSpPr>
        <xdr:cNvPr id="60" name="【図書館】&#10;有形固定資産減価償却率最大値テキスト">
          <a:extLst>
            <a:ext uri="{FF2B5EF4-FFF2-40B4-BE49-F238E27FC236}">
              <a16:creationId xmlns:a16="http://schemas.microsoft.com/office/drawing/2014/main" id="{E6A194A7-82C9-4810-B734-EE3783C4A72A}"/>
            </a:ext>
          </a:extLst>
        </xdr:cNvPr>
        <xdr:cNvSpPr txBox="1"/>
      </xdr:nvSpPr>
      <xdr:spPr>
        <a:xfrm>
          <a:off x="4673600" y="5476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43815</xdr:rowOff>
    </xdr:from>
    <xdr:to>
      <xdr:col>24</xdr:col>
      <xdr:colOff>152400</xdr:colOff>
      <xdr:row>33</xdr:row>
      <xdr:rowOff>43815</xdr:rowOff>
    </xdr:to>
    <xdr:cxnSp macro="">
      <xdr:nvCxnSpPr>
        <xdr:cNvPr id="61" name="直線コネクタ 60">
          <a:extLst>
            <a:ext uri="{FF2B5EF4-FFF2-40B4-BE49-F238E27FC236}">
              <a16:creationId xmlns:a16="http://schemas.microsoft.com/office/drawing/2014/main" id="{80249883-E1D5-4108-9AAA-7867666169CF}"/>
            </a:ext>
          </a:extLst>
        </xdr:cNvPr>
        <xdr:cNvCxnSpPr/>
      </xdr:nvCxnSpPr>
      <xdr:spPr>
        <a:xfrm>
          <a:off x="4546600" y="570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65422</xdr:rowOff>
    </xdr:from>
    <xdr:ext cx="405111" cy="259045"/>
    <xdr:sp macro="" textlink="">
      <xdr:nvSpPr>
        <xdr:cNvPr id="62" name="【図書館】&#10;有形固定資産減価償却率平均値テキスト">
          <a:extLst>
            <a:ext uri="{FF2B5EF4-FFF2-40B4-BE49-F238E27FC236}">
              <a16:creationId xmlns:a16="http://schemas.microsoft.com/office/drawing/2014/main" id="{7A6F797F-1BCB-40CD-9ABF-B763F3BC1F6B}"/>
            </a:ext>
          </a:extLst>
        </xdr:cNvPr>
        <xdr:cNvSpPr txBox="1"/>
      </xdr:nvSpPr>
      <xdr:spPr>
        <a:xfrm>
          <a:off x="4673600" y="62376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42545</xdr:rowOff>
    </xdr:from>
    <xdr:to>
      <xdr:col>24</xdr:col>
      <xdr:colOff>114300</xdr:colOff>
      <xdr:row>37</xdr:row>
      <xdr:rowOff>144145</xdr:rowOff>
    </xdr:to>
    <xdr:sp macro="" textlink="">
      <xdr:nvSpPr>
        <xdr:cNvPr id="63" name="フローチャート: 判断 62">
          <a:extLst>
            <a:ext uri="{FF2B5EF4-FFF2-40B4-BE49-F238E27FC236}">
              <a16:creationId xmlns:a16="http://schemas.microsoft.com/office/drawing/2014/main" id="{8C87A38C-E56B-4D14-97A1-B364E7E88D44}"/>
            </a:ext>
          </a:extLst>
        </xdr:cNvPr>
        <xdr:cNvSpPr/>
      </xdr:nvSpPr>
      <xdr:spPr>
        <a:xfrm>
          <a:off x="45847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12065</xdr:rowOff>
    </xdr:from>
    <xdr:to>
      <xdr:col>20</xdr:col>
      <xdr:colOff>38100</xdr:colOff>
      <xdr:row>37</xdr:row>
      <xdr:rowOff>113665</xdr:rowOff>
    </xdr:to>
    <xdr:sp macro="" textlink="">
      <xdr:nvSpPr>
        <xdr:cNvPr id="64" name="フローチャート: 判断 63">
          <a:extLst>
            <a:ext uri="{FF2B5EF4-FFF2-40B4-BE49-F238E27FC236}">
              <a16:creationId xmlns:a16="http://schemas.microsoft.com/office/drawing/2014/main" id="{AE032D02-EBAE-427D-AB32-6CB46B2F9D7A}"/>
            </a:ext>
          </a:extLst>
        </xdr:cNvPr>
        <xdr:cNvSpPr/>
      </xdr:nvSpPr>
      <xdr:spPr>
        <a:xfrm>
          <a:off x="3746500" y="6355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13970</xdr:rowOff>
    </xdr:from>
    <xdr:to>
      <xdr:col>15</xdr:col>
      <xdr:colOff>101600</xdr:colOff>
      <xdr:row>37</xdr:row>
      <xdr:rowOff>115570</xdr:rowOff>
    </xdr:to>
    <xdr:sp macro="" textlink="">
      <xdr:nvSpPr>
        <xdr:cNvPr id="65" name="フローチャート: 判断 64">
          <a:extLst>
            <a:ext uri="{FF2B5EF4-FFF2-40B4-BE49-F238E27FC236}">
              <a16:creationId xmlns:a16="http://schemas.microsoft.com/office/drawing/2014/main" id="{D9D18D4F-66B2-4248-A7BF-C001B48B55EE}"/>
            </a:ext>
          </a:extLst>
        </xdr:cNvPr>
        <xdr:cNvSpPr/>
      </xdr:nvSpPr>
      <xdr:spPr>
        <a:xfrm>
          <a:off x="2857500" y="635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147320</xdr:rowOff>
    </xdr:from>
    <xdr:to>
      <xdr:col>10</xdr:col>
      <xdr:colOff>165100</xdr:colOff>
      <xdr:row>37</xdr:row>
      <xdr:rowOff>77470</xdr:rowOff>
    </xdr:to>
    <xdr:sp macro="" textlink="">
      <xdr:nvSpPr>
        <xdr:cNvPr id="66" name="フローチャート: 判断 65">
          <a:extLst>
            <a:ext uri="{FF2B5EF4-FFF2-40B4-BE49-F238E27FC236}">
              <a16:creationId xmlns:a16="http://schemas.microsoft.com/office/drawing/2014/main" id="{3B4E0F6D-6842-4EB1-907A-D4AF53EEBDCA}"/>
            </a:ext>
          </a:extLst>
        </xdr:cNvPr>
        <xdr:cNvSpPr/>
      </xdr:nvSpPr>
      <xdr:spPr>
        <a:xfrm>
          <a:off x="1968500" y="631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143510</xdr:rowOff>
    </xdr:from>
    <xdr:to>
      <xdr:col>6</xdr:col>
      <xdr:colOff>38100</xdr:colOff>
      <xdr:row>37</xdr:row>
      <xdr:rowOff>73660</xdr:rowOff>
    </xdr:to>
    <xdr:sp macro="" textlink="">
      <xdr:nvSpPr>
        <xdr:cNvPr id="67" name="フローチャート: 判断 66">
          <a:extLst>
            <a:ext uri="{FF2B5EF4-FFF2-40B4-BE49-F238E27FC236}">
              <a16:creationId xmlns:a16="http://schemas.microsoft.com/office/drawing/2014/main" id="{FF80B418-BD05-4EB5-B8A5-7E0271534B0B}"/>
            </a:ext>
          </a:extLst>
        </xdr:cNvPr>
        <xdr:cNvSpPr/>
      </xdr:nvSpPr>
      <xdr:spPr>
        <a:xfrm>
          <a:off x="1079500" y="631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CCAA1F1F-F1CF-4AE2-B89C-5EEB2A99B079}"/>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9769849-9888-4A1B-8120-57E4E0B4F1C5}"/>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5F765E2-5AFB-427F-A5AE-D3CF8E6679F8}"/>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7DB8B01-96C8-4C12-8010-C0A9F30B596A}"/>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669D344-7F34-4D8F-8A93-0B162FE59BD3}"/>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23495</xdr:rowOff>
    </xdr:from>
    <xdr:to>
      <xdr:col>24</xdr:col>
      <xdr:colOff>114300</xdr:colOff>
      <xdr:row>40</xdr:row>
      <xdr:rowOff>125095</xdr:rowOff>
    </xdr:to>
    <xdr:sp macro="" textlink="">
      <xdr:nvSpPr>
        <xdr:cNvPr id="73" name="楕円 72">
          <a:extLst>
            <a:ext uri="{FF2B5EF4-FFF2-40B4-BE49-F238E27FC236}">
              <a16:creationId xmlns:a16="http://schemas.microsoft.com/office/drawing/2014/main" id="{7074B996-7C47-4233-947D-9CAED8C3F304}"/>
            </a:ext>
          </a:extLst>
        </xdr:cNvPr>
        <xdr:cNvSpPr/>
      </xdr:nvSpPr>
      <xdr:spPr>
        <a:xfrm>
          <a:off x="4584700" y="688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109872</xdr:rowOff>
    </xdr:from>
    <xdr:ext cx="405111" cy="259045"/>
    <xdr:sp macro="" textlink="">
      <xdr:nvSpPr>
        <xdr:cNvPr id="74" name="【図書館】&#10;有形固定資産減価償却率該当値テキスト">
          <a:extLst>
            <a:ext uri="{FF2B5EF4-FFF2-40B4-BE49-F238E27FC236}">
              <a16:creationId xmlns:a16="http://schemas.microsoft.com/office/drawing/2014/main" id="{D04CE906-11DF-4F0B-AFE9-8BFB18BF36E0}"/>
            </a:ext>
          </a:extLst>
        </xdr:cNvPr>
        <xdr:cNvSpPr txBox="1"/>
      </xdr:nvSpPr>
      <xdr:spPr>
        <a:xfrm>
          <a:off x="4673600" y="6796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151130</xdr:rowOff>
    </xdr:from>
    <xdr:to>
      <xdr:col>20</xdr:col>
      <xdr:colOff>38100</xdr:colOff>
      <xdr:row>40</xdr:row>
      <xdr:rowOff>81280</xdr:rowOff>
    </xdr:to>
    <xdr:sp macro="" textlink="">
      <xdr:nvSpPr>
        <xdr:cNvPr id="75" name="楕円 74">
          <a:extLst>
            <a:ext uri="{FF2B5EF4-FFF2-40B4-BE49-F238E27FC236}">
              <a16:creationId xmlns:a16="http://schemas.microsoft.com/office/drawing/2014/main" id="{00FF5D71-ABE4-4B86-AB48-69041CFF9A88}"/>
            </a:ext>
          </a:extLst>
        </xdr:cNvPr>
        <xdr:cNvSpPr/>
      </xdr:nvSpPr>
      <xdr:spPr>
        <a:xfrm>
          <a:off x="37465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30480</xdr:rowOff>
    </xdr:from>
    <xdr:to>
      <xdr:col>24</xdr:col>
      <xdr:colOff>63500</xdr:colOff>
      <xdr:row>40</xdr:row>
      <xdr:rowOff>74295</xdr:rowOff>
    </xdr:to>
    <xdr:cxnSp macro="">
      <xdr:nvCxnSpPr>
        <xdr:cNvPr id="76" name="直線コネクタ 75">
          <a:extLst>
            <a:ext uri="{FF2B5EF4-FFF2-40B4-BE49-F238E27FC236}">
              <a16:creationId xmlns:a16="http://schemas.microsoft.com/office/drawing/2014/main" id="{8AB78E9C-1BDD-4D28-BCB3-CFCE463B9461}"/>
            </a:ext>
          </a:extLst>
        </xdr:cNvPr>
        <xdr:cNvCxnSpPr/>
      </xdr:nvCxnSpPr>
      <xdr:spPr>
        <a:xfrm>
          <a:off x="3797300" y="6888480"/>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158750</xdr:rowOff>
    </xdr:from>
    <xdr:to>
      <xdr:col>15</xdr:col>
      <xdr:colOff>101600</xdr:colOff>
      <xdr:row>40</xdr:row>
      <xdr:rowOff>88900</xdr:rowOff>
    </xdr:to>
    <xdr:sp macro="" textlink="">
      <xdr:nvSpPr>
        <xdr:cNvPr id="77" name="楕円 76">
          <a:extLst>
            <a:ext uri="{FF2B5EF4-FFF2-40B4-BE49-F238E27FC236}">
              <a16:creationId xmlns:a16="http://schemas.microsoft.com/office/drawing/2014/main" id="{D4500E46-97A8-4DB0-BB9D-F75B43CED4D3}"/>
            </a:ext>
          </a:extLst>
        </xdr:cNvPr>
        <xdr:cNvSpPr/>
      </xdr:nvSpPr>
      <xdr:spPr>
        <a:xfrm>
          <a:off x="2857500" y="684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30480</xdr:rowOff>
    </xdr:from>
    <xdr:to>
      <xdr:col>19</xdr:col>
      <xdr:colOff>177800</xdr:colOff>
      <xdr:row>40</xdr:row>
      <xdr:rowOff>38100</xdr:rowOff>
    </xdr:to>
    <xdr:cxnSp macro="">
      <xdr:nvCxnSpPr>
        <xdr:cNvPr id="78" name="直線コネクタ 77">
          <a:extLst>
            <a:ext uri="{FF2B5EF4-FFF2-40B4-BE49-F238E27FC236}">
              <a16:creationId xmlns:a16="http://schemas.microsoft.com/office/drawing/2014/main" id="{AA097DF1-8B53-4E36-B0AA-B5FA45D36B5E}"/>
            </a:ext>
          </a:extLst>
        </xdr:cNvPr>
        <xdr:cNvCxnSpPr/>
      </xdr:nvCxnSpPr>
      <xdr:spPr>
        <a:xfrm flipV="1">
          <a:off x="2908300" y="68884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137795</xdr:rowOff>
    </xdr:from>
    <xdr:to>
      <xdr:col>10</xdr:col>
      <xdr:colOff>165100</xdr:colOff>
      <xdr:row>40</xdr:row>
      <xdr:rowOff>67945</xdr:rowOff>
    </xdr:to>
    <xdr:sp macro="" textlink="">
      <xdr:nvSpPr>
        <xdr:cNvPr id="79" name="楕円 78">
          <a:extLst>
            <a:ext uri="{FF2B5EF4-FFF2-40B4-BE49-F238E27FC236}">
              <a16:creationId xmlns:a16="http://schemas.microsoft.com/office/drawing/2014/main" id="{5120684F-A5B4-4F11-8670-FFFBDF8EBFBA}"/>
            </a:ext>
          </a:extLst>
        </xdr:cNvPr>
        <xdr:cNvSpPr/>
      </xdr:nvSpPr>
      <xdr:spPr>
        <a:xfrm>
          <a:off x="1968500" y="682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17145</xdr:rowOff>
    </xdr:from>
    <xdr:to>
      <xdr:col>15</xdr:col>
      <xdr:colOff>50800</xdr:colOff>
      <xdr:row>40</xdr:row>
      <xdr:rowOff>38100</xdr:rowOff>
    </xdr:to>
    <xdr:cxnSp macro="">
      <xdr:nvCxnSpPr>
        <xdr:cNvPr id="80" name="直線コネクタ 79">
          <a:extLst>
            <a:ext uri="{FF2B5EF4-FFF2-40B4-BE49-F238E27FC236}">
              <a16:creationId xmlns:a16="http://schemas.microsoft.com/office/drawing/2014/main" id="{F0D55682-9BA0-4D82-B277-8F9509B6C5E1}"/>
            </a:ext>
          </a:extLst>
        </xdr:cNvPr>
        <xdr:cNvCxnSpPr/>
      </xdr:nvCxnSpPr>
      <xdr:spPr>
        <a:xfrm>
          <a:off x="2019300" y="687514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95885</xdr:rowOff>
    </xdr:from>
    <xdr:to>
      <xdr:col>6</xdr:col>
      <xdr:colOff>38100</xdr:colOff>
      <xdr:row>40</xdr:row>
      <xdr:rowOff>26035</xdr:rowOff>
    </xdr:to>
    <xdr:sp macro="" textlink="">
      <xdr:nvSpPr>
        <xdr:cNvPr id="81" name="楕円 80">
          <a:extLst>
            <a:ext uri="{FF2B5EF4-FFF2-40B4-BE49-F238E27FC236}">
              <a16:creationId xmlns:a16="http://schemas.microsoft.com/office/drawing/2014/main" id="{4DBCAB39-5B6A-4525-AD18-3FEC52775C6A}"/>
            </a:ext>
          </a:extLst>
        </xdr:cNvPr>
        <xdr:cNvSpPr/>
      </xdr:nvSpPr>
      <xdr:spPr>
        <a:xfrm>
          <a:off x="1079500" y="6782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146685</xdr:rowOff>
    </xdr:from>
    <xdr:to>
      <xdr:col>10</xdr:col>
      <xdr:colOff>114300</xdr:colOff>
      <xdr:row>40</xdr:row>
      <xdr:rowOff>17145</xdr:rowOff>
    </xdr:to>
    <xdr:cxnSp macro="">
      <xdr:nvCxnSpPr>
        <xdr:cNvPr id="82" name="直線コネクタ 81">
          <a:extLst>
            <a:ext uri="{FF2B5EF4-FFF2-40B4-BE49-F238E27FC236}">
              <a16:creationId xmlns:a16="http://schemas.microsoft.com/office/drawing/2014/main" id="{4B9F448F-2341-4643-AD59-2FF94A51271B}"/>
            </a:ext>
          </a:extLst>
        </xdr:cNvPr>
        <xdr:cNvCxnSpPr/>
      </xdr:nvCxnSpPr>
      <xdr:spPr>
        <a:xfrm>
          <a:off x="1130300" y="683323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130192</xdr:rowOff>
    </xdr:from>
    <xdr:ext cx="405111" cy="259045"/>
    <xdr:sp macro="" textlink="">
      <xdr:nvSpPr>
        <xdr:cNvPr id="83" name="n_1aveValue【図書館】&#10;有形固定資産減価償却率">
          <a:extLst>
            <a:ext uri="{FF2B5EF4-FFF2-40B4-BE49-F238E27FC236}">
              <a16:creationId xmlns:a16="http://schemas.microsoft.com/office/drawing/2014/main" id="{20022BE4-8B1C-468E-9D6A-57B58C234961}"/>
            </a:ext>
          </a:extLst>
        </xdr:cNvPr>
        <xdr:cNvSpPr txBox="1"/>
      </xdr:nvSpPr>
      <xdr:spPr>
        <a:xfrm>
          <a:off x="3582044" y="6130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132097</xdr:rowOff>
    </xdr:from>
    <xdr:ext cx="405111" cy="259045"/>
    <xdr:sp macro="" textlink="">
      <xdr:nvSpPr>
        <xdr:cNvPr id="84" name="n_2aveValue【図書館】&#10;有形固定資産減価償却率">
          <a:extLst>
            <a:ext uri="{FF2B5EF4-FFF2-40B4-BE49-F238E27FC236}">
              <a16:creationId xmlns:a16="http://schemas.microsoft.com/office/drawing/2014/main" id="{2083B2FC-6F6E-4A47-A697-B9EA9F8D34E2}"/>
            </a:ext>
          </a:extLst>
        </xdr:cNvPr>
        <xdr:cNvSpPr txBox="1"/>
      </xdr:nvSpPr>
      <xdr:spPr>
        <a:xfrm>
          <a:off x="2705744" y="613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93997</xdr:rowOff>
    </xdr:from>
    <xdr:ext cx="405111" cy="259045"/>
    <xdr:sp macro="" textlink="">
      <xdr:nvSpPr>
        <xdr:cNvPr id="85" name="n_3aveValue【図書館】&#10;有形固定資産減価償却率">
          <a:extLst>
            <a:ext uri="{FF2B5EF4-FFF2-40B4-BE49-F238E27FC236}">
              <a16:creationId xmlns:a16="http://schemas.microsoft.com/office/drawing/2014/main" id="{CD44732B-E795-40FD-97BB-0C8325ECAB45}"/>
            </a:ext>
          </a:extLst>
        </xdr:cNvPr>
        <xdr:cNvSpPr txBox="1"/>
      </xdr:nvSpPr>
      <xdr:spPr>
        <a:xfrm>
          <a:off x="1816744" y="609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90187</xdr:rowOff>
    </xdr:from>
    <xdr:ext cx="405111" cy="259045"/>
    <xdr:sp macro="" textlink="">
      <xdr:nvSpPr>
        <xdr:cNvPr id="86" name="n_4aveValue【図書館】&#10;有形固定資産減価償却率">
          <a:extLst>
            <a:ext uri="{FF2B5EF4-FFF2-40B4-BE49-F238E27FC236}">
              <a16:creationId xmlns:a16="http://schemas.microsoft.com/office/drawing/2014/main" id="{58C2AD84-5CBC-4115-B3D9-40E2D735240C}"/>
            </a:ext>
          </a:extLst>
        </xdr:cNvPr>
        <xdr:cNvSpPr txBox="1"/>
      </xdr:nvSpPr>
      <xdr:spPr>
        <a:xfrm>
          <a:off x="927744" y="609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72407</xdr:rowOff>
    </xdr:from>
    <xdr:ext cx="405111" cy="259045"/>
    <xdr:sp macro="" textlink="">
      <xdr:nvSpPr>
        <xdr:cNvPr id="87" name="n_1mainValue【図書館】&#10;有形固定資産減価償却率">
          <a:extLst>
            <a:ext uri="{FF2B5EF4-FFF2-40B4-BE49-F238E27FC236}">
              <a16:creationId xmlns:a16="http://schemas.microsoft.com/office/drawing/2014/main" id="{75FBC132-2F35-4360-978A-F5E55378005F}"/>
            </a:ext>
          </a:extLst>
        </xdr:cNvPr>
        <xdr:cNvSpPr txBox="1"/>
      </xdr:nvSpPr>
      <xdr:spPr>
        <a:xfrm>
          <a:off x="3582044" y="693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80027</xdr:rowOff>
    </xdr:from>
    <xdr:ext cx="405111" cy="259045"/>
    <xdr:sp macro="" textlink="">
      <xdr:nvSpPr>
        <xdr:cNvPr id="88" name="n_2mainValue【図書館】&#10;有形固定資産減価償却率">
          <a:extLst>
            <a:ext uri="{FF2B5EF4-FFF2-40B4-BE49-F238E27FC236}">
              <a16:creationId xmlns:a16="http://schemas.microsoft.com/office/drawing/2014/main" id="{7FE6894E-CB3F-4C63-957B-54CBA7C8503E}"/>
            </a:ext>
          </a:extLst>
        </xdr:cNvPr>
        <xdr:cNvSpPr txBox="1"/>
      </xdr:nvSpPr>
      <xdr:spPr>
        <a:xfrm>
          <a:off x="2705744" y="693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59072</xdr:rowOff>
    </xdr:from>
    <xdr:ext cx="405111" cy="259045"/>
    <xdr:sp macro="" textlink="">
      <xdr:nvSpPr>
        <xdr:cNvPr id="89" name="n_3mainValue【図書館】&#10;有形固定資産減価償却率">
          <a:extLst>
            <a:ext uri="{FF2B5EF4-FFF2-40B4-BE49-F238E27FC236}">
              <a16:creationId xmlns:a16="http://schemas.microsoft.com/office/drawing/2014/main" id="{76975713-5DA2-49A6-A1A1-6E03677341A1}"/>
            </a:ext>
          </a:extLst>
        </xdr:cNvPr>
        <xdr:cNvSpPr txBox="1"/>
      </xdr:nvSpPr>
      <xdr:spPr>
        <a:xfrm>
          <a:off x="1816744" y="691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17162</xdr:rowOff>
    </xdr:from>
    <xdr:ext cx="405111" cy="259045"/>
    <xdr:sp macro="" textlink="">
      <xdr:nvSpPr>
        <xdr:cNvPr id="90" name="n_4mainValue【図書館】&#10;有形固定資産減価償却率">
          <a:extLst>
            <a:ext uri="{FF2B5EF4-FFF2-40B4-BE49-F238E27FC236}">
              <a16:creationId xmlns:a16="http://schemas.microsoft.com/office/drawing/2014/main" id="{F1AB92CF-9A29-4648-8A40-BA8DEBA8B09C}"/>
            </a:ext>
          </a:extLst>
        </xdr:cNvPr>
        <xdr:cNvSpPr txBox="1"/>
      </xdr:nvSpPr>
      <xdr:spPr>
        <a:xfrm>
          <a:off x="927744" y="6875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44AE0CAE-1B0F-41E2-B3F5-5C1C4B18C978}"/>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88EC0829-7498-43C0-862C-320271F20A4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17C2BBF9-C984-46FD-8B11-F2CDD3E3F9D3}"/>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8AD47317-86FA-42FE-9BA2-CD868BCEFB3F}"/>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17903A84-F958-4525-B286-2864FFB50ADE}"/>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B0043F8F-154D-4313-91A0-9F2D0D1C3029}"/>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4B9567B0-6175-4703-83EC-C5CF5A7026CB}"/>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598167FE-0A81-4049-B92A-74E4986B4D5F}"/>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ACA9FC5B-B6FA-4148-969D-2950D2358B99}"/>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BB24F4A3-2D8B-48C8-B14D-625AB1451DEC}"/>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664D0827-A1EF-4F18-B6BA-36FA31047A1D}"/>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3D3F892-6B1D-4D9C-B468-471487A8749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36201602-7B3B-43EC-9EA5-81EA6425DC23}"/>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4" name="テキスト ボックス 103">
          <a:extLst>
            <a:ext uri="{FF2B5EF4-FFF2-40B4-BE49-F238E27FC236}">
              <a16:creationId xmlns:a16="http://schemas.microsoft.com/office/drawing/2014/main" id="{581EE62E-A15F-48D7-835E-3B3AC303F641}"/>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3DE7DB35-F682-49A8-A4BB-37DF5DB6C29F}"/>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6" name="テキスト ボックス 105">
          <a:extLst>
            <a:ext uri="{FF2B5EF4-FFF2-40B4-BE49-F238E27FC236}">
              <a16:creationId xmlns:a16="http://schemas.microsoft.com/office/drawing/2014/main" id="{9E96210B-DD39-45A2-A530-2F8EF9B793E5}"/>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64577764-EA3D-4C77-9A5D-7CC84BC1472B}"/>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8" name="テキスト ボックス 107">
          <a:extLst>
            <a:ext uri="{FF2B5EF4-FFF2-40B4-BE49-F238E27FC236}">
              <a16:creationId xmlns:a16="http://schemas.microsoft.com/office/drawing/2014/main" id="{151F9613-E4CD-4B1C-97F8-E309EC5050CC}"/>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E6174DFF-2432-4651-95D7-27231B733573}"/>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0" name="テキスト ボックス 109">
          <a:extLst>
            <a:ext uri="{FF2B5EF4-FFF2-40B4-BE49-F238E27FC236}">
              <a16:creationId xmlns:a16="http://schemas.microsoft.com/office/drawing/2014/main" id="{DC9A32E4-D32F-495E-9462-86E5C772234B}"/>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1A602C50-871B-429E-92D7-0D16062101E5}"/>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a:extLst>
            <a:ext uri="{FF2B5EF4-FFF2-40B4-BE49-F238E27FC236}">
              <a16:creationId xmlns:a16="http://schemas.microsoft.com/office/drawing/2014/main" id="{2490F406-9F29-4167-BD07-D507F51664EE}"/>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F2AED6AF-47F1-44E7-9062-F88A1B2C3BFD}"/>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95250</xdr:rowOff>
    </xdr:from>
    <xdr:to>
      <xdr:col>54</xdr:col>
      <xdr:colOff>189865</xdr:colOff>
      <xdr:row>41</xdr:row>
      <xdr:rowOff>41910</xdr:rowOff>
    </xdr:to>
    <xdr:cxnSp macro="">
      <xdr:nvCxnSpPr>
        <xdr:cNvPr id="114" name="直線コネクタ 113">
          <a:extLst>
            <a:ext uri="{FF2B5EF4-FFF2-40B4-BE49-F238E27FC236}">
              <a16:creationId xmlns:a16="http://schemas.microsoft.com/office/drawing/2014/main" id="{F510366D-4081-46A5-ADDA-1398D59CB867}"/>
            </a:ext>
          </a:extLst>
        </xdr:cNvPr>
        <xdr:cNvCxnSpPr/>
      </xdr:nvCxnSpPr>
      <xdr:spPr>
        <a:xfrm flipV="1">
          <a:off x="10476865" y="575310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45737</xdr:rowOff>
    </xdr:from>
    <xdr:ext cx="469744" cy="259045"/>
    <xdr:sp macro="" textlink="">
      <xdr:nvSpPr>
        <xdr:cNvPr id="115" name="【図書館】&#10;一人当たり面積最小値テキスト">
          <a:extLst>
            <a:ext uri="{FF2B5EF4-FFF2-40B4-BE49-F238E27FC236}">
              <a16:creationId xmlns:a16="http://schemas.microsoft.com/office/drawing/2014/main" id="{9342E122-9C06-4B90-9212-4B1EEB85A612}"/>
            </a:ext>
          </a:extLst>
        </xdr:cNvPr>
        <xdr:cNvSpPr txBox="1"/>
      </xdr:nvSpPr>
      <xdr:spPr>
        <a:xfrm>
          <a:off x="10515600" y="7075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41910</xdr:rowOff>
    </xdr:from>
    <xdr:to>
      <xdr:col>55</xdr:col>
      <xdr:colOff>88900</xdr:colOff>
      <xdr:row>41</xdr:row>
      <xdr:rowOff>41910</xdr:rowOff>
    </xdr:to>
    <xdr:cxnSp macro="">
      <xdr:nvCxnSpPr>
        <xdr:cNvPr id="116" name="直線コネクタ 115">
          <a:extLst>
            <a:ext uri="{FF2B5EF4-FFF2-40B4-BE49-F238E27FC236}">
              <a16:creationId xmlns:a16="http://schemas.microsoft.com/office/drawing/2014/main" id="{99B27A6B-656F-497B-9F90-3169967BCBDE}"/>
            </a:ext>
          </a:extLst>
        </xdr:cNvPr>
        <xdr:cNvCxnSpPr/>
      </xdr:nvCxnSpPr>
      <xdr:spPr>
        <a:xfrm>
          <a:off x="10388600" y="7071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41927</xdr:rowOff>
    </xdr:from>
    <xdr:ext cx="469744" cy="259045"/>
    <xdr:sp macro="" textlink="">
      <xdr:nvSpPr>
        <xdr:cNvPr id="117" name="【図書館】&#10;一人当たり面積最大値テキスト">
          <a:extLst>
            <a:ext uri="{FF2B5EF4-FFF2-40B4-BE49-F238E27FC236}">
              <a16:creationId xmlns:a16="http://schemas.microsoft.com/office/drawing/2014/main" id="{7E903E97-B311-4666-87D9-7C4A4C5A2D23}"/>
            </a:ext>
          </a:extLst>
        </xdr:cNvPr>
        <xdr:cNvSpPr txBox="1"/>
      </xdr:nvSpPr>
      <xdr:spPr>
        <a:xfrm>
          <a:off x="10515600" y="552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95250</xdr:rowOff>
    </xdr:from>
    <xdr:to>
      <xdr:col>55</xdr:col>
      <xdr:colOff>88900</xdr:colOff>
      <xdr:row>33</xdr:row>
      <xdr:rowOff>95250</xdr:rowOff>
    </xdr:to>
    <xdr:cxnSp macro="">
      <xdr:nvCxnSpPr>
        <xdr:cNvPr id="118" name="直線コネクタ 117">
          <a:extLst>
            <a:ext uri="{FF2B5EF4-FFF2-40B4-BE49-F238E27FC236}">
              <a16:creationId xmlns:a16="http://schemas.microsoft.com/office/drawing/2014/main" id="{49F18699-620B-4878-8605-93E70FCE4F2A}"/>
            </a:ext>
          </a:extLst>
        </xdr:cNvPr>
        <xdr:cNvCxnSpPr/>
      </xdr:nvCxnSpPr>
      <xdr:spPr>
        <a:xfrm>
          <a:off x="10388600" y="575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162577</xdr:rowOff>
    </xdr:from>
    <xdr:ext cx="469744" cy="259045"/>
    <xdr:sp macro="" textlink="">
      <xdr:nvSpPr>
        <xdr:cNvPr id="119" name="【図書館】&#10;一人当たり面積平均値テキスト">
          <a:extLst>
            <a:ext uri="{FF2B5EF4-FFF2-40B4-BE49-F238E27FC236}">
              <a16:creationId xmlns:a16="http://schemas.microsoft.com/office/drawing/2014/main" id="{E4D69E31-2040-4B57-BEFB-815642B6C310}"/>
            </a:ext>
          </a:extLst>
        </xdr:cNvPr>
        <xdr:cNvSpPr txBox="1"/>
      </xdr:nvSpPr>
      <xdr:spPr>
        <a:xfrm>
          <a:off x="10515600" y="6506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139700</xdr:rowOff>
    </xdr:from>
    <xdr:to>
      <xdr:col>55</xdr:col>
      <xdr:colOff>50800</xdr:colOff>
      <xdr:row>39</xdr:row>
      <xdr:rowOff>69850</xdr:rowOff>
    </xdr:to>
    <xdr:sp macro="" textlink="">
      <xdr:nvSpPr>
        <xdr:cNvPr id="120" name="フローチャート: 判断 119">
          <a:extLst>
            <a:ext uri="{FF2B5EF4-FFF2-40B4-BE49-F238E27FC236}">
              <a16:creationId xmlns:a16="http://schemas.microsoft.com/office/drawing/2014/main" id="{305A0EBC-6B1F-43E5-B4B0-A3E18048D8E9}"/>
            </a:ext>
          </a:extLst>
        </xdr:cNvPr>
        <xdr:cNvSpPr/>
      </xdr:nvSpPr>
      <xdr:spPr>
        <a:xfrm>
          <a:off x="104267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154940</xdr:rowOff>
    </xdr:from>
    <xdr:to>
      <xdr:col>50</xdr:col>
      <xdr:colOff>165100</xdr:colOff>
      <xdr:row>39</xdr:row>
      <xdr:rowOff>85090</xdr:rowOff>
    </xdr:to>
    <xdr:sp macro="" textlink="">
      <xdr:nvSpPr>
        <xdr:cNvPr id="121" name="フローチャート: 判断 120">
          <a:extLst>
            <a:ext uri="{FF2B5EF4-FFF2-40B4-BE49-F238E27FC236}">
              <a16:creationId xmlns:a16="http://schemas.microsoft.com/office/drawing/2014/main" id="{6C4D56E4-9EBC-41BA-AC3F-A44414FC1BB1}"/>
            </a:ext>
          </a:extLst>
        </xdr:cNvPr>
        <xdr:cNvSpPr/>
      </xdr:nvSpPr>
      <xdr:spPr>
        <a:xfrm>
          <a:off x="9588500" y="667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170180</xdr:rowOff>
    </xdr:from>
    <xdr:to>
      <xdr:col>46</xdr:col>
      <xdr:colOff>38100</xdr:colOff>
      <xdr:row>39</xdr:row>
      <xdr:rowOff>100330</xdr:rowOff>
    </xdr:to>
    <xdr:sp macro="" textlink="">
      <xdr:nvSpPr>
        <xdr:cNvPr id="122" name="フローチャート: 判断 121">
          <a:extLst>
            <a:ext uri="{FF2B5EF4-FFF2-40B4-BE49-F238E27FC236}">
              <a16:creationId xmlns:a16="http://schemas.microsoft.com/office/drawing/2014/main" id="{6E838BCF-6E99-4E59-BD31-31D06DEDDF8A}"/>
            </a:ext>
          </a:extLst>
        </xdr:cNvPr>
        <xdr:cNvSpPr/>
      </xdr:nvSpPr>
      <xdr:spPr>
        <a:xfrm>
          <a:off x="86995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3" name="フローチャート: 判断 122">
          <a:extLst>
            <a:ext uri="{FF2B5EF4-FFF2-40B4-BE49-F238E27FC236}">
              <a16:creationId xmlns:a16="http://schemas.microsoft.com/office/drawing/2014/main" id="{BD64BA22-EE70-4A0A-92DB-F2C7A20BD068}"/>
            </a:ext>
          </a:extLst>
        </xdr:cNvPr>
        <xdr:cNvSpPr/>
      </xdr:nvSpPr>
      <xdr:spPr>
        <a:xfrm>
          <a:off x="78105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162560</xdr:rowOff>
    </xdr:from>
    <xdr:to>
      <xdr:col>36</xdr:col>
      <xdr:colOff>165100</xdr:colOff>
      <xdr:row>39</xdr:row>
      <xdr:rowOff>92710</xdr:rowOff>
    </xdr:to>
    <xdr:sp macro="" textlink="">
      <xdr:nvSpPr>
        <xdr:cNvPr id="124" name="フローチャート: 判断 123">
          <a:extLst>
            <a:ext uri="{FF2B5EF4-FFF2-40B4-BE49-F238E27FC236}">
              <a16:creationId xmlns:a16="http://schemas.microsoft.com/office/drawing/2014/main" id="{A5DC8FBE-13FB-433B-A288-C838C903B464}"/>
            </a:ext>
          </a:extLst>
        </xdr:cNvPr>
        <xdr:cNvSpPr/>
      </xdr:nvSpPr>
      <xdr:spPr>
        <a:xfrm>
          <a:off x="6921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47966FE-9A73-4FFB-B333-126DCE0F9C2F}"/>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1459DDF-27BE-4EC3-92A8-5428FBB4EDC3}"/>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468E44E-6FB1-4B63-B110-9B3E45A06F5C}"/>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BB535FAF-CBE5-47A0-AC75-E510BEB140C9}"/>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FF8FDECE-EC51-48F1-8538-981B427EB6D8}"/>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143510</xdr:rowOff>
    </xdr:from>
    <xdr:to>
      <xdr:col>55</xdr:col>
      <xdr:colOff>50800</xdr:colOff>
      <xdr:row>40</xdr:row>
      <xdr:rowOff>73660</xdr:rowOff>
    </xdr:to>
    <xdr:sp macro="" textlink="">
      <xdr:nvSpPr>
        <xdr:cNvPr id="130" name="楕円 129">
          <a:extLst>
            <a:ext uri="{FF2B5EF4-FFF2-40B4-BE49-F238E27FC236}">
              <a16:creationId xmlns:a16="http://schemas.microsoft.com/office/drawing/2014/main" id="{89C59F21-A6B1-40B7-9F0A-61A27FE1D97F}"/>
            </a:ext>
          </a:extLst>
        </xdr:cNvPr>
        <xdr:cNvSpPr/>
      </xdr:nvSpPr>
      <xdr:spPr>
        <a:xfrm>
          <a:off x="10426700" y="683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121937</xdr:rowOff>
    </xdr:from>
    <xdr:ext cx="469744" cy="259045"/>
    <xdr:sp macro="" textlink="">
      <xdr:nvSpPr>
        <xdr:cNvPr id="131" name="【図書館】&#10;一人当たり面積該当値テキスト">
          <a:extLst>
            <a:ext uri="{FF2B5EF4-FFF2-40B4-BE49-F238E27FC236}">
              <a16:creationId xmlns:a16="http://schemas.microsoft.com/office/drawing/2014/main" id="{F6C401A6-F07F-4D6E-B3AB-55410D8586EE}"/>
            </a:ext>
          </a:extLst>
        </xdr:cNvPr>
        <xdr:cNvSpPr txBox="1"/>
      </xdr:nvSpPr>
      <xdr:spPr>
        <a:xfrm>
          <a:off x="10515600" y="6808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151130</xdr:rowOff>
    </xdr:from>
    <xdr:to>
      <xdr:col>50</xdr:col>
      <xdr:colOff>165100</xdr:colOff>
      <xdr:row>40</xdr:row>
      <xdr:rowOff>81280</xdr:rowOff>
    </xdr:to>
    <xdr:sp macro="" textlink="">
      <xdr:nvSpPr>
        <xdr:cNvPr id="132" name="楕円 131">
          <a:extLst>
            <a:ext uri="{FF2B5EF4-FFF2-40B4-BE49-F238E27FC236}">
              <a16:creationId xmlns:a16="http://schemas.microsoft.com/office/drawing/2014/main" id="{447F1F2F-98DC-4756-BEED-AC2CF34CA829}"/>
            </a:ext>
          </a:extLst>
        </xdr:cNvPr>
        <xdr:cNvSpPr/>
      </xdr:nvSpPr>
      <xdr:spPr>
        <a:xfrm>
          <a:off x="95885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22860</xdr:rowOff>
    </xdr:from>
    <xdr:to>
      <xdr:col>55</xdr:col>
      <xdr:colOff>0</xdr:colOff>
      <xdr:row>40</xdr:row>
      <xdr:rowOff>30480</xdr:rowOff>
    </xdr:to>
    <xdr:cxnSp macro="">
      <xdr:nvCxnSpPr>
        <xdr:cNvPr id="133" name="直線コネクタ 132">
          <a:extLst>
            <a:ext uri="{FF2B5EF4-FFF2-40B4-BE49-F238E27FC236}">
              <a16:creationId xmlns:a16="http://schemas.microsoft.com/office/drawing/2014/main" id="{FB68F4D4-6E57-4CCB-92E2-CE49B97AC329}"/>
            </a:ext>
          </a:extLst>
        </xdr:cNvPr>
        <xdr:cNvCxnSpPr/>
      </xdr:nvCxnSpPr>
      <xdr:spPr>
        <a:xfrm flipV="1">
          <a:off x="9639300" y="688086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151130</xdr:rowOff>
    </xdr:from>
    <xdr:to>
      <xdr:col>46</xdr:col>
      <xdr:colOff>38100</xdr:colOff>
      <xdr:row>40</xdr:row>
      <xdr:rowOff>81280</xdr:rowOff>
    </xdr:to>
    <xdr:sp macro="" textlink="">
      <xdr:nvSpPr>
        <xdr:cNvPr id="134" name="楕円 133">
          <a:extLst>
            <a:ext uri="{FF2B5EF4-FFF2-40B4-BE49-F238E27FC236}">
              <a16:creationId xmlns:a16="http://schemas.microsoft.com/office/drawing/2014/main" id="{BDB5A9A7-C318-437B-B8C1-7006F9D341D4}"/>
            </a:ext>
          </a:extLst>
        </xdr:cNvPr>
        <xdr:cNvSpPr/>
      </xdr:nvSpPr>
      <xdr:spPr>
        <a:xfrm>
          <a:off x="86995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30480</xdr:rowOff>
    </xdr:from>
    <xdr:to>
      <xdr:col>50</xdr:col>
      <xdr:colOff>114300</xdr:colOff>
      <xdr:row>40</xdr:row>
      <xdr:rowOff>30480</xdr:rowOff>
    </xdr:to>
    <xdr:cxnSp macro="">
      <xdr:nvCxnSpPr>
        <xdr:cNvPr id="135" name="直線コネクタ 134">
          <a:extLst>
            <a:ext uri="{FF2B5EF4-FFF2-40B4-BE49-F238E27FC236}">
              <a16:creationId xmlns:a16="http://schemas.microsoft.com/office/drawing/2014/main" id="{E49101AB-9407-44C9-8A47-9006330EDA75}"/>
            </a:ext>
          </a:extLst>
        </xdr:cNvPr>
        <xdr:cNvCxnSpPr/>
      </xdr:nvCxnSpPr>
      <xdr:spPr>
        <a:xfrm>
          <a:off x="8750300" y="68884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158750</xdr:rowOff>
    </xdr:from>
    <xdr:to>
      <xdr:col>41</xdr:col>
      <xdr:colOff>101600</xdr:colOff>
      <xdr:row>40</xdr:row>
      <xdr:rowOff>88900</xdr:rowOff>
    </xdr:to>
    <xdr:sp macro="" textlink="">
      <xdr:nvSpPr>
        <xdr:cNvPr id="136" name="楕円 135">
          <a:extLst>
            <a:ext uri="{FF2B5EF4-FFF2-40B4-BE49-F238E27FC236}">
              <a16:creationId xmlns:a16="http://schemas.microsoft.com/office/drawing/2014/main" id="{A2B391AF-5A85-4C97-808C-2EF67AA349F7}"/>
            </a:ext>
          </a:extLst>
        </xdr:cNvPr>
        <xdr:cNvSpPr/>
      </xdr:nvSpPr>
      <xdr:spPr>
        <a:xfrm>
          <a:off x="7810500" y="684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30480</xdr:rowOff>
    </xdr:from>
    <xdr:to>
      <xdr:col>45</xdr:col>
      <xdr:colOff>177800</xdr:colOff>
      <xdr:row>40</xdr:row>
      <xdr:rowOff>38100</xdr:rowOff>
    </xdr:to>
    <xdr:cxnSp macro="">
      <xdr:nvCxnSpPr>
        <xdr:cNvPr id="137" name="直線コネクタ 136">
          <a:extLst>
            <a:ext uri="{FF2B5EF4-FFF2-40B4-BE49-F238E27FC236}">
              <a16:creationId xmlns:a16="http://schemas.microsoft.com/office/drawing/2014/main" id="{358199CB-046C-4D4F-8F86-775D4BC52793}"/>
            </a:ext>
          </a:extLst>
        </xdr:cNvPr>
        <xdr:cNvCxnSpPr/>
      </xdr:nvCxnSpPr>
      <xdr:spPr>
        <a:xfrm flipV="1">
          <a:off x="7861300" y="68884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158750</xdr:rowOff>
    </xdr:from>
    <xdr:to>
      <xdr:col>36</xdr:col>
      <xdr:colOff>165100</xdr:colOff>
      <xdr:row>40</xdr:row>
      <xdr:rowOff>88900</xdr:rowOff>
    </xdr:to>
    <xdr:sp macro="" textlink="">
      <xdr:nvSpPr>
        <xdr:cNvPr id="138" name="楕円 137">
          <a:extLst>
            <a:ext uri="{FF2B5EF4-FFF2-40B4-BE49-F238E27FC236}">
              <a16:creationId xmlns:a16="http://schemas.microsoft.com/office/drawing/2014/main" id="{4EEF8298-0877-4033-A6BC-92DA03B7C5A4}"/>
            </a:ext>
          </a:extLst>
        </xdr:cNvPr>
        <xdr:cNvSpPr/>
      </xdr:nvSpPr>
      <xdr:spPr>
        <a:xfrm>
          <a:off x="6921500" y="684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38100</xdr:rowOff>
    </xdr:from>
    <xdr:to>
      <xdr:col>41</xdr:col>
      <xdr:colOff>50800</xdr:colOff>
      <xdr:row>40</xdr:row>
      <xdr:rowOff>38100</xdr:rowOff>
    </xdr:to>
    <xdr:cxnSp macro="">
      <xdr:nvCxnSpPr>
        <xdr:cNvPr id="139" name="直線コネクタ 138">
          <a:extLst>
            <a:ext uri="{FF2B5EF4-FFF2-40B4-BE49-F238E27FC236}">
              <a16:creationId xmlns:a16="http://schemas.microsoft.com/office/drawing/2014/main" id="{9D6E2F71-C4F0-4161-9C0E-B8D5AAFFB62D}"/>
            </a:ext>
          </a:extLst>
        </xdr:cNvPr>
        <xdr:cNvCxnSpPr/>
      </xdr:nvCxnSpPr>
      <xdr:spPr>
        <a:xfrm>
          <a:off x="6972300" y="6896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101617</xdr:rowOff>
    </xdr:from>
    <xdr:ext cx="469744" cy="259045"/>
    <xdr:sp macro="" textlink="">
      <xdr:nvSpPr>
        <xdr:cNvPr id="140" name="n_1aveValue【図書館】&#10;一人当たり面積">
          <a:extLst>
            <a:ext uri="{FF2B5EF4-FFF2-40B4-BE49-F238E27FC236}">
              <a16:creationId xmlns:a16="http://schemas.microsoft.com/office/drawing/2014/main" id="{A8F96ED8-F108-4302-9F73-192EE774110E}"/>
            </a:ext>
          </a:extLst>
        </xdr:cNvPr>
        <xdr:cNvSpPr txBox="1"/>
      </xdr:nvSpPr>
      <xdr:spPr>
        <a:xfrm>
          <a:off x="9391727" y="644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116857</xdr:rowOff>
    </xdr:from>
    <xdr:ext cx="469744" cy="259045"/>
    <xdr:sp macro="" textlink="">
      <xdr:nvSpPr>
        <xdr:cNvPr id="141" name="n_2aveValue【図書館】&#10;一人当たり面積">
          <a:extLst>
            <a:ext uri="{FF2B5EF4-FFF2-40B4-BE49-F238E27FC236}">
              <a16:creationId xmlns:a16="http://schemas.microsoft.com/office/drawing/2014/main" id="{3063B70F-9922-41E8-AF32-B7D3FF19D430}"/>
            </a:ext>
          </a:extLst>
        </xdr:cNvPr>
        <xdr:cNvSpPr txBox="1"/>
      </xdr:nvSpPr>
      <xdr:spPr>
        <a:xfrm>
          <a:off x="8515427" y="646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116857</xdr:rowOff>
    </xdr:from>
    <xdr:ext cx="469744" cy="259045"/>
    <xdr:sp macro="" textlink="">
      <xdr:nvSpPr>
        <xdr:cNvPr id="142" name="n_3aveValue【図書館】&#10;一人当たり面積">
          <a:extLst>
            <a:ext uri="{FF2B5EF4-FFF2-40B4-BE49-F238E27FC236}">
              <a16:creationId xmlns:a16="http://schemas.microsoft.com/office/drawing/2014/main" id="{C34F5F66-4F8F-4FC1-A9D2-AAB7E242A3F5}"/>
            </a:ext>
          </a:extLst>
        </xdr:cNvPr>
        <xdr:cNvSpPr txBox="1"/>
      </xdr:nvSpPr>
      <xdr:spPr>
        <a:xfrm>
          <a:off x="7626427" y="646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109237</xdr:rowOff>
    </xdr:from>
    <xdr:ext cx="469744" cy="259045"/>
    <xdr:sp macro="" textlink="">
      <xdr:nvSpPr>
        <xdr:cNvPr id="143" name="n_4aveValue【図書館】&#10;一人当たり面積">
          <a:extLst>
            <a:ext uri="{FF2B5EF4-FFF2-40B4-BE49-F238E27FC236}">
              <a16:creationId xmlns:a16="http://schemas.microsoft.com/office/drawing/2014/main" id="{6FF07CF6-2429-4EAC-B20A-F8D24439D68D}"/>
            </a:ext>
          </a:extLst>
        </xdr:cNvPr>
        <xdr:cNvSpPr txBox="1"/>
      </xdr:nvSpPr>
      <xdr:spPr>
        <a:xfrm>
          <a:off x="67374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72407</xdr:rowOff>
    </xdr:from>
    <xdr:ext cx="469744" cy="259045"/>
    <xdr:sp macro="" textlink="">
      <xdr:nvSpPr>
        <xdr:cNvPr id="144" name="n_1mainValue【図書館】&#10;一人当たり面積">
          <a:extLst>
            <a:ext uri="{FF2B5EF4-FFF2-40B4-BE49-F238E27FC236}">
              <a16:creationId xmlns:a16="http://schemas.microsoft.com/office/drawing/2014/main" id="{2375D9D4-A2BA-44C5-877F-46B3738CD64B}"/>
            </a:ext>
          </a:extLst>
        </xdr:cNvPr>
        <xdr:cNvSpPr txBox="1"/>
      </xdr:nvSpPr>
      <xdr:spPr>
        <a:xfrm>
          <a:off x="9391727" y="693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72407</xdr:rowOff>
    </xdr:from>
    <xdr:ext cx="469744" cy="259045"/>
    <xdr:sp macro="" textlink="">
      <xdr:nvSpPr>
        <xdr:cNvPr id="145" name="n_2mainValue【図書館】&#10;一人当たり面積">
          <a:extLst>
            <a:ext uri="{FF2B5EF4-FFF2-40B4-BE49-F238E27FC236}">
              <a16:creationId xmlns:a16="http://schemas.microsoft.com/office/drawing/2014/main" id="{1CA1766D-5F1F-4D18-B767-5A6F3A108C9A}"/>
            </a:ext>
          </a:extLst>
        </xdr:cNvPr>
        <xdr:cNvSpPr txBox="1"/>
      </xdr:nvSpPr>
      <xdr:spPr>
        <a:xfrm>
          <a:off x="8515427" y="693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80027</xdr:rowOff>
    </xdr:from>
    <xdr:ext cx="469744" cy="259045"/>
    <xdr:sp macro="" textlink="">
      <xdr:nvSpPr>
        <xdr:cNvPr id="146" name="n_3mainValue【図書館】&#10;一人当たり面積">
          <a:extLst>
            <a:ext uri="{FF2B5EF4-FFF2-40B4-BE49-F238E27FC236}">
              <a16:creationId xmlns:a16="http://schemas.microsoft.com/office/drawing/2014/main" id="{DEF830ED-4923-4177-85F8-47FF1B6B440F}"/>
            </a:ext>
          </a:extLst>
        </xdr:cNvPr>
        <xdr:cNvSpPr txBox="1"/>
      </xdr:nvSpPr>
      <xdr:spPr>
        <a:xfrm>
          <a:off x="7626427" y="693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80027</xdr:rowOff>
    </xdr:from>
    <xdr:ext cx="469744" cy="259045"/>
    <xdr:sp macro="" textlink="">
      <xdr:nvSpPr>
        <xdr:cNvPr id="147" name="n_4mainValue【図書館】&#10;一人当たり面積">
          <a:extLst>
            <a:ext uri="{FF2B5EF4-FFF2-40B4-BE49-F238E27FC236}">
              <a16:creationId xmlns:a16="http://schemas.microsoft.com/office/drawing/2014/main" id="{D2BD9522-AE4E-47A8-B681-3EEC599FCE44}"/>
            </a:ext>
          </a:extLst>
        </xdr:cNvPr>
        <xdr:cNvSpPr txBox="1"/>
      </xdr:nvSpPr>
      <xdr:spPr>
        <a:xfrm>
          <a:off x="6737427" y="693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34ABA817-7140-41CB-9F9E-399A5EB4731A}"/>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44924044-E1BC-475E-B629-A910F007C961}"/>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F7BDDF96-2990-4320-90A2-F9EADDE5BDEB}"/>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9864D318-2062-4117-A733-BCF2D2646976}"/>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C8A37160-192B-4EC3-B5F1-2023895D8E65}"/>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19531C63-8F31-403D-815F-F4983E38DB8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B5579737-5D57-49F2-9C7C-AFDAD6ACDF8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5E93C5DA-3F2A-4B90-98E8-8080B5BCC9F1}"/>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8A4D368C-37E9-47A4-AA93-8BD9AD223D1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BFDF3732-40EF-4584-A20C-48AD4EAD0FB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85F4002C-CD77-4ED7-90B1-2CA78D7080A2}"/>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9" name="直線コネクタ 158">
          <a:extLst>
            <a:ext uri="{FF2B5EF4-FFF2-40B4-BE49-F238E27FC236}">
              <a16:creationId xmlns:a16="http://schemas.microsoft.com/office/drawing/2014/main" id="{EAD1D10A-DB2D-4C87-89DA-9A15872B0649}"/>
            </a:ext>
          </a:extLst>
        </xdr:cNvPr>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60" name="テキスト ボックス 159">
          <a:extLst>
            <a:ext uri="{FF2B5EF4-FFF2-40B4-BE49-F238E27FC236}">
              <a16:creationId xmlns:a16="http://schemas.microsoft.com/office/drawing/2014/main" id="{1978CCEB-142F-4A98-9DD0-CE707C0A290F}"/>
            </a:ext>
          </a:extLst>
        </xdr:cNvPr>
        <xdr:cNvSpPr txBox="1"/>
      </xdr:nvSpPr>
      <xdr:spPr>
        <a:xfrm>
          <a:off x="294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1" name="直線コネクタ 160">
          <a:extLst>
            <a:ext uri="{FF2B5EF4-FFF2-40B4-BE49-F238E27FC236}">
              <a16:creationId xmlns:a16="http://schemas.microsoft.com/office/drawing/2014/main" id="{E4B2BDA4-6DA7-49E7-8D8A-B23646F576AD}"/>
            </a:ext>
          </a:extLst>
        </xdr:cNvPr>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2" name="テキスト ボックス 161">
          <a:extLst>
            <a:ext uri="{FF2B5EF4-FFF2-40B4-BE49-F238E27FC236}">
              <a16:creationId xmlns:a16="http://schemas.microsoft.com/office/drawing/2014/main" id="{5A669DB2-C002-49D0-B43C-7674AA8A4371}"/>
            </a:ext>
          </a:extLst>
        </xdr:cNvPr>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3" name="直線コネクタ 162">
          <a:extLst>
            <a:ext uri="{FF2B5EF4-FFF2-40B4-BE49-F238E27FC236}">
              <a16:creationId xmlns:a16="http://schemas.microsoft.com/office/drawing/2014/main" id="{97E20DA8-6342-4EE4-905D-8E723F0D115B}"/>
            </a:ext>
          </a:extLst>
        </xdr:cNvPr>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4" name="テキスト ボックス 163">
          <a:extLst>
            <a:ext uri="{FF2B5EF4-FFF2-40B4-BE49-F238E27FC236}">
              <a16:creationId xmlns:a16="http://schemas.microsoft.com/office/drawing/2014/main" id="{3E7282D1-AE30-42DE-BF47-37FE4AFD8218}"/>
            </a:ext>
          </a:extLst>
        </xdr:cNvPr>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5" name="直線コネクタ 164">
          <a:extLst>
            <a:ext uri="{FF2B5EF4-FFF2-40B4-BE49-F238E27FC236}">
              <a16:creationId xmlns:a16="http://schemas.microsoft.com/office/drawing/2014/main" id="{D135D624-19E1-4EB7-B001-C210AAD2F1F9}"/>
            </a:ext>
          </a:extLst>
        </xdr:cNvPr>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6" name="テキスト ボックス 165">
          <a:extLst>
            <a:ext uri="{FF2B5EF4-FFF2-40B4-BE49-F238E27FC236}">
              <a16:creationId xmlns:a16="http://schemas.microsoft.com/office/drawing/2014/main" id="{E324F778-34BC-4E7E-8D62-B71A61FA35CD}"/>
            </a:ext>
          </a:extLst>
        </xdr:cNvPr>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323F34A4-A49E-4E1F-A6F5-F0FFD8B4B282}"/>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8" name="テキスト ボックス 167">
          <a:extLst>
            <a:ext uri="{FF2B5EF4-FFF2-40B4-BE49-F238E27FC236}">
              <a16:creationId xmlns:a16="http://schemas.microsoft.com/office/drawing/2014/main" id="{CAC1BFA9-B9F9-4FD5-8408-03F908A96B4C}"/>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E1FD5A55-4A98-4D09-BDA7-DE760AFBF829}"/>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48006</xdr:rowOff>
    </xdr:from>
    <xdr:to>
      <xdr:col>24</xdr:col>
      <xdr:colOff>62865</xdr:colOff>
      <xdr:row>63</xdr:row>
      <xdr:rowOff>146304</xdr:rowOff>
    </xdr:to>
    <xdr:cxnSp macro="">
      <xdr:nvCxnSpPr>
        <xdr:cNvPr id="170" name="直線コネクタ 169">
          <a:extLst>
            <a:ext uri="{FF2B5EF4-FFF2-40B4-BE49-F238E27FC236}">
              <a16:creationId xmlns:a16="http://schemas.microsoft.com/office/drawing/2014/main" id="{7CBAA05C-F4A3-48FE-A5F7-E4E00F1A25E2}"/>
            </a:ext>
          </a:extLst>
        </xdr:cNvPr>
        <xdr:cNvCxnSpPr/>
      </xdr:nvCxnSpPr>
      <xdr:spPr>
        <a:xfrm flipV="1">
          <a:off x="4634865" y="9649206"/>
          <a:ext cx="0" cy="12984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150131</xdr:rowOff>
    </xdr:from>
    <xdr:ext cx="405111" cy="259045"/>
    <xdr:sp macro="" textlink="">
      <xdr:nvSpPr>
        <xdr:cNvPr id="171" name="【体育館・プール】&#10;有形固定資産減価償却率最小値テキスト">
          <a:extLst>
            <a:ext uri="{FF2B5EF4-FFF2-40B4-BE49-F238E27FC236}">
              <a16:creationId xmlns:a16="http://schemas.microsoft.com/office/drawing/2014/main" id="{D18F75B8-AD7D-4FB8-B842-66FD21C3E107}"/>
            </a:ext>
          </a:extLst>
        </xdr:cNvPr>
        <xdr:cNvSpPr txBox="1"/>
      </xdr:nvSpPr>
      <xdr:spPr>
        <a:xfrm>
          <a:off x="4673600" y="10951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146304</xdr:rowOff>
    </xdr:from>
    <xdr:to>
      <xdr:col>24</xdr:col>
      <xdr:colOff>152400</xdr:colOff>
      <xdr:row>63</xdr:row>
      <xdr:rowOff>146304</xdr:rowOff>
    </xdr:to>
    <xdr:cxnSp macro="">
      <xdr:nvCxnSpPr>
        <xdr:cNvPr id="172" name="直線コネクタ 171">
          <a:extLst>
            <a:ext uri="{FF2B5EF4-FFF2-40B4-BE49-F238E27FC236}">
              <a16:creationId xmlns:a16="http://schemas.microsoft.com/office/drawing/2014/main" id="{131A5F3B-C370-4F1F-B053-F23C2309253D}"/>
            </a:ext>
          </a:extLst>
        </xdr:cNvPr>
        <xdr:cNvCxnSpPr/>
      </xdr:nvCxnSpPr>
      <xdr:spPr>
        <a:xfrm>
          <a:off x="4546600" y="10947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166133</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01FCA31A-C4AD-48D5-A65A-C2A08424BA21}"/>
            </a:ext>
          </a:extLst>
        </xdr:cNvPr>
        <xdr:cNvSpPr txBox="1"/>
      </xdr:nvSpPr>
      <xdr:spPr>
        <a:xfrm>
          <a:off x="4673600" y="9424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48006</xdr:rowOff>
    </xdr:from>
    <xdr:to>
      <xdr:col>24</xdr:col>
      <xdr:colOff>152400</xdr:colOff>
      <xdr:row>56</xdr:row>
      <xdr:rowOff>48006</xdr:rowOff>
    </xdr:to>
    <xdr:cxnSp macro="">
      <xdr:nvCxnSpPr>
        <xdr:cNvPr id="174" name="直線コネクタ 173">
          <a:extLst>
            <a:ext uri="{FF2B5EF4-FFF2-40B4-BE49-F238E27FC236}">
              <a16:creationId xmlns:a16="http://schemas.microsoft.com/office/drawing/2014/main" id="{978646ED-9B77-4A12-A667-637C8979ADD1}"/>
            </a:ext>
          </a:extLst>
        </xdr:cNvPr>
        <xdr:cNvCxnSpPr/>
      </xdr:nvCxnSpPr>
      <xdr:spPr>
        <a:xfrm>
          <a:off x="4546600" y="9649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157243</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02AFA3A9-9C3A-450D-9EF2-365050672E74}"/>
            </a:ext>
          </a:extLst>
        </xdr:cNvPr>
        <xdr:cNvSpPr txBox="1"/>
      </xdr:nvSpPr>
      <xdr:spPr>
        <a:xfrm>
          <a:off x="4673600" y="101013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134366</xdr:rowOff>
    </xdr:from>
    <xdr:to>
      <xdr:col>24</xdr:col>
      <xdr:colOff>114300</xdr:colOff>
      <xdr:row>60</xdr:row>
      <xdr:rowOff>64516</xdr:rowOff>
    </xdr:to>
    <xdr:sp macro="" textlink="">
      <xdr:nvSpPr>
        <xdr:cNvPr id="176" name="フローチャート: 判断 175">
          <a:extLst>
            <a:ext uri="{FF2B5EF4-FFF2-40B4-BE49-F238E27FC236}">
              <a16:creationId xmlns:a16="http://schemas.microsoft.com/office/drawing/2014/main" id="{A200579E-3A8E-4883-A87E-95639529BCF9}"/>
            </a:ext>
          </a:extLst>
        </xdr:cNvPr>
        <xdr:cNvSpPr/>
      </xdr:nvSpPr>
      <xdr:spPr>
        <a:xfrm>
          <a:off x="4584700" y="10249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143510</xdr:rowOff>
    </xdr:from>
    <xdr:to>
      <xdr:col>20</xdr:col>
      <xdr:colOff>38100</xdr:colOff>
      <xdr:row>60</xdr:row>
      <xdr:rowOff>73660</xdr:rowOff>
    </xdr:to>
    <xdr:sp macro="" textlink="">
      <xdr:nvSpPr>
        <xdr:cNvPr id="177" name="フローチャート: 判断 176">
          <a:extLst>
            <a:ext uri="{FF2B5EF4-FFF2-40B4-BE49-F238E27FC236}">
              <a16:creationId xmlns:a16="http://schemas.microsoft.com/office/drawing/2014/main" id="{E8430B93-89C4-4886-8105-CF568D31D4C3}"/>
            </a:ext>
          </a:extLst>
        </xdr:cNvPr>
        <xdr:cNvSpPr/>
      </xdr:nvSpPr>
      <xdr:spPr>
        <a:xfrm>
          <a:off x="3746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93218</xdr:rowOff>
    </xdr:from>
    <xdr:to>
      <xdr:col>15</xdr:col>
      <xdr:colOff>101600</xdr:colOff>
      <xdr:row>60</xdr:row>
      <xdr:rowOff>23368</xdr:rowOff>
    </xdr:to>
    <xdr:sp macro="" textlink="">
      <xdr:nvSpPr>
        <xdr:cNvPr id="178" name="フローチャート: 判断 177">
          <a:extLst>
            <a:ext uri="{FF2B5EF4-FFF2-40B4-BE49-F238E27FC236}">
              <a16:creationId xmlns:a16="http://schemas.microsoft.com/office/drawing/2014/main" id="{93ED660D-1C5F-425E-A3D0-BECDD7D1DB9B}"/>
            </a:ext>
          </a:extLst>
        </xdr:cNvPr>
        <xdr:cNvSpPr/>
      </xdr:nvSpPr>
      <xdr:spPr>
        <a:xfrm>
          <a:off x="2857500" y="1020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52070</xdr:rowOff>
    </xdr:from>
    <xdr:to>
      <xdr:col>10</xdr:col>
      <xdr:colOff>165100</xdr:colOff>
      <xdr:row>59</xdr:row>
      <xdr:rowOff>153670</xdr:rowOff>
    </xdr:to>
    <xdr:sp macro="" textlink="">
      <xdr:nvSpPr>
        <xdr:cNvPr id="179" name="フローチャート: 判断 178">
          <a:extLst>
            <a:ext uri="{FF2B5EF4-FFF2-40B4-BE49-F238E27FC236}">
              <a16:creationId xmlns:a16="http://schemas.microsoft.com/office/drawing/2014/main" id="{AEF4611C-82F7-4873-91E1-A91D7DD9139F}"/>
            </a:ext>
          </a:extLst>
        </xdr:cNvPr>
        <xdr:cNvSpPr/>
      </xdr:nvSpPr>
      <xdr:spPr>
        <a:xfrm>
          <a:off x="1968500" y="1016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97790</xdr:rowOff>
    </xdr:from>
    <xdr:to>
      <xdr:col>6</xdr:col>
      <xdr:colOff>38100</xdr:colOff>
      <xdr:row>60</xdr:row>
      <xdr:rowOff>27940</xdr:rowOff>
    </xdr:to>
    <xdr:sp macro="" textlink="">
      <xdr:nvSpPr>
        <xdr:cNvPr id="180" name="フローチャート: 判断 179">
          <a:extLst>
            <a:ext uri="{FF2B5EF4-FFF2-40B4-BE49-F238E27FC236}">
              <a16:creationId xmlns:a16="http://schemas.microsoft.com/office/drawing/2014/main" id="{CE74A07C-07E2-4CFC-8AEA-0C1F3BC6AF05}"/>
            </a:ext>
          </a:extLst>
        </xdr:cNvPr>
        <xdr:cNvSpPr/>
      </xdr:nvSpPr>
      <xdr:spPr>
        <a:xfrm>
          <a:off x="1079500" y="1021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48A6394F-BB5E-4C59-9CB3-38B6C6870C08}"/>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97A4472D-165C-4006-83AE-386A33F20AC4}"/>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B5B0B46C-BB48-48AC-9BFC-67166E192541}"/>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ABD7CAEF-E1C1-4EBE-B36B-D1167942A31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13D40C10-B3F7-4C7A-B93A-0A5810FDB4E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56642</xdr:rowOff>
    </xdr:from>
    <xdr:to>
      <xdr:col>24</xdr:col>
      <xdr:colOff>114300</xdr:colOff>
      <xdr:row>61</xdr:row>
      <xdr:rowOff>158242</xdr:rowOff>
    </xdr:to>
    <xdr:sp macro="" textlink="">
      <xdr:nvSpPr>
        <xdr:cNvPr id="186" name="楕円 185">
          <a:extLst>
            <a:ext uri="{FF2B5EF4-FFF2-40B4-BE49-F238E27FC236}">
              <a16:creationId xmlns:a16="http://schemas.microsoft.com/office/drawing/2014/main" id="{347D61EF-A1DE-4B8E-96D5-7C6A37EEA11E}"/>
            </a:ext>
          </a:extLst>
        </xdr:cNvPr>
        <xdr:cNvSpPr/>
      </xdr:nvSpPr>
      <xdr:spPr>
        <a:xfrm>
          <a:off x="4584700" y="10515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35069</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A77772CB-0D70-46FE-AA0A-4505A54880F0}"/>
            </a:ext>
          </a:extLst>
        </xdr:cNvPr>
        <xdr:cNvSpPr txBox="1"/>
      </xdr:nvSpPr>
      <xdr:spPr>
        <a:xfrm>
          <a:off x="4673600" y="10493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6350</xdr:rowOff>
    </xdr:from>
    <xdr:to>
      <xdr:col>20</xdr:col>
      <xdr:colOff>38100</xdr:colOff>
      <xdr:row>61</xdr:row>
      <xdr:rowOff>107950</xdr:rowOff>
    </xdr:to>
    <xdr:sp macro="" textlink="">
      <xdr:nvSpPr>
        <xdr:cNvPr id="188" name="楕円 187">
          <a:extLst>
            <a:ext uri="{FF2B5EF4-FFF2-40B4-BE49-F238E27FC236}">
              <a16:creationId xmlns:a16="http://schemas.microsoft.com/office/drawing/2014/main" id="{C86372B0-416E-4A77-B63D-6E3D64FDD334}"/>
            </a:ext>
          </a:extLst>
        </xdr:cNvPr>
        <xdr:cNvSpPr/>
      </xdr:nvSpPr>
      <xdr:spPr>
        <a:xfrm>
          <a:off x="37465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57150</xdr:rowOff>
    </xdr:from>
    <xdr:to>
      <xdr:col>24</xdr:col>
      <xdr:colOff>63500</xdr:colOff>
      <xdr:row>61</xdr:row>
      <xdr:rowOff>107442</xdr:rowOff>
    </xdr:to>
    <xdr:cxnSp macro="">
      <xdr:nvCxnSpPr>
        <xdr:cNvPr id="189" name="直線コネクタ 188">
          <a:extLst>
            <a:ext uri="{FF2B5EF4-FFF2-40B4-BE49-F238E27FC236}">
              <a16:creationId xmlns:a16="http://schemas.microsoft.com/office/drawing/2014/main" id="{A3408364-B970-4216-9E5A-8E8A336448C1}"/>
            </a:ext>
          </a:extLst>
        </xdr:cNvPr>
        <xdr:cNvCxnSpPr/>
      </xdr:nvCxnSpPr>
      <xdr:spPr>
        <a:xfrm>
          <a:off x="3797300" y="10515600"/>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164084</xdr:rowOff>
    </xdr:from>
    <xdr:to>
      <xdr:col>15</xdr:col>
      <xdr:colOff>101600</xdr:colOff>
      <xdr:row>61</xdr:row>
      <xdr:rowOff>94234</xdr:rowOff>
    </xdr:to>
    <xdr:sp macro="" textlink="">
      <xdr:nvSpPr>
        <xdr:cNvPr id="190" name="楕円 189">
          <a:extLst>
            <a:ext uri="{FF2B5EF4-FFF2-40B4-BE49-F238E27FC236}">
              <a16:creationId xmlns:a16="http://schemas.microsoft.com/office/drawing/2014/main" id="{2BEDCD60-FB86-4180-882F-51A2DF81719B}"/>
            </a:ext>
          </a:extLst>
        </xdr:cNvPr>
        <xdr:cNvSpPr/>
      </xdr:nvSpPr>
      <xdr:spPr>
        <a:xfrm>
          <a:off x="2857500" y="10451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43434</xdr:rowOff>
    </xdr:from>
    <xdr:to>
      <xdr:col>19</xdr:col>
      <xdr:colOff>177800</xdr:colOff>
      <xdr:row>61</xdr:row>
      <xdr:rowOff>57150</xdr:rowOff>
    </xdr:to>
    <xdr:cxnSp macro="">
      <xdr:nvCxnSpPr>
        <xdr:cNvPr id="191" name="直線コネクタ 190">
          <a:extLst>
            <a:ext uri="{FF2B5EF4-FFF2-40B4-BE49-F238E27FC236}">
              <a16:creationId xmlns:a16="http://schemas.microsoft.com/office/drawing/2014/main" id="{E5DFC73D-3A55-4E51-8014-E527D9E9E3A8}"/>
            </a:ext>
          </a:extLst>
        </xdr:cNvPr>
        <xdr:cNvCxnSpPr/>
      </xdr:nvCxnSpPr>
      <xdr:spPr>
        <a:xfrm>
          <a:off x="2908300" y="1050188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1778</xdr:rowOff>
    </xdr:from>
    <xdr:to>
      <xdr:col>10</xdr:col>
      <xdr:colOff>165100</xdr:colOff>
      <xdr:row>61</xdr:row>
      <xdr:rowOff>103378</xdr:rowOff>
    </xdr:to>
    <xdr:sp macro="" textlink="">
      <xdr:nvSpPr>
        <xdr:cNvPr id="192" name="楕円 191">
          <a:extLst>
            <a:ext uri="{FF2B5EF4-FFF2-40B4-BE49-F238E27FC236}">
              <a16:creationId xmlns:a16="http://schemas.microsoft.com/office/drawing/2014/main" id="{413A5B29-A5C4-47B7-9EC7-6C770FB95F93}"/>
            </a:ext>
          </a:extLst>
        </xdr:cNvPr>
        <xdr:cNvSpPr/>
      </xdr:nvSpPr>
      <xdr:spPr>
        <a:xfrm>
          <a:off x="1968500" y="10460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43434</xdr:rowOff>
    </xdr:from>
    <xdr:to>
      <xdr:col>15</xdr:col>
      <xdr:colOff>50800</xdr:colOff>
      <xdr:row>61</xdr:row>
      <xdr:rowOff>52578</xdr:rowOff>
    </xdr:to>
    <xdr:cxnSp macro="">
      <xdr:nvCxnSpPr>
        <xdr:cNvPr id="193" name="直線コネクタ 192">
          <a:extLst>
            <a:ext uri="{FF2B5EF4-FFF2-40B4-BE49-F238E27FC236}">
              <a16:creationId xmlns:a16="http://schemas.microsoft.com/office/drawing/2014/main" id="{59A4B7F5-E83D-406A-8DD8-6BA0D80D9EB3}"/>
            </a:ext>
          </a:extLst>
        </xdr:cNvPr>
        <xdr:cNvCxnSpPr/>
      </xdr:nvCxnSpPr>
      <xdr:spPr>
        <a:xfrm flipV="1">
          <a:off x="2019300" y="1050188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125222</xdr:rowOff>
    </xdr:from>
    <xdr:to>
      <xdr:col>6</xdr:col>
      <xdr:colOff>38100</xdr:colOff>
      <xdr:row>61</xdr:row>
      <xdr:rowOff>55372</xdr:rowOff>
    </xdr:to>
    <xdr:sp macro="" textlink="">
      <xdr:nvSpPr>
        <xdr:cNvPr id="194" name="楕円 193">
          <a:extLst>
            <a:ext uri="{FF2B5EF4-FFF2-40B4-BE49-F238E27FC236}">
              <a16:creationId xmlns:a16="http://schemas.microsoft.com/office/drawing/2014/main" id="{B58ECC4D-4806-465D-B72D-27DD8CFC1393}"/>
            </a:ext>
          </a:extLst>
        </xdr:cNvPr>
        <xdr:cNvSpPr/>
      </xdr:nvSpPr>
      <xdr:spPr>
        <a:xfrm>
          <a:off x="1079500" y="10412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4572</xdr:rowOff>
    </xdr:from>
    <xdr:to>
      <xdr:col>10</xdr:col>
      <xdr:colOff>114300</xdr:colOff>
      <xdr:row>61</xdr:row>
      <xdr:rowOff>52578</xdr:rowOff>
    </xdr:to>
    <xdr:cxnSp macro="">
      <xdr:nvCxnSpPr>
        <xdr:cNvPr id="195" name="直線コネクタ 194">
          <a:extLst>
            <a:ext uri="{FF2B5EF4-FFF2-40B4-BE49-F238E27FC236}">
              <a16:creationId xmlns:a16="http://schemas.microsoft.com/office/drawing/2014/main" id="{C38C66BF-B01A-4CEC-8742-7BB8E00304D7}"/>
            </a:ext>
          </a:extLst>
        </xdr:cNvPr>
        <xdr:cNvCxnSpPr/>
      </xdr:nvCxnSpPr>
      <xdr:spPr>
        <a:xfrm>
          <a:off x="1130300" y="10463022"/>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90187</xdr:rowOff>
    </xdr:from>
    <xdr:ext cx="405111" cy="259045"/>
    <xdr:sp macro="" textlink="">
      <xdr:nvSpPr>
        <xdr:cNvPr id="196" name="n_1aveValue【体育館・プール】&#10;有形固定資産減価償却率">
          <a:extLst>
            <a:ext uri="{FF2B5EF4-FFF2-40B4-BE49-F238E27FC236}">
              <a16:creationId xmlns:a16="http://schemas.microsoft.com/office/drawing/2014/main" id="{82DA5E43-9D71-424B-AE88-4F636FCF300F}"/>
            </a:ext>
          </a:extLst>
        </xdr:cNvPr>
        <xdr:cNvSpPr txBox="1"/>
      </xdr:nvSpPr>
      <xdr:spPr>
        <a:xfrm>
          <a:off x="35820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39895</xdr:rowOff>
    </xdr:from>
    <xdr:ext cx="405111" cy="259045"/>
    <xdr:sp macro="" textlink="">
      <xdr:nvSpPr>
        <xdr:cNvPr id="197" name="n_2aveValue【体育館・プール】&#10;有形固定資産減価償却率">
          <a:extLst>
            <a:ext uri="{FF2B5EF4-FFF2-40B4-BE49-F238E27FC236}">
              <a16:creationId xmlns:a16="http://schemas.microsoft.com/office/drawing/2014/main" id="{7474116D-7748-4FB9-94F1-DFA009724F5A}"/>
            </a:ext>
          </a:extLst>
        </xdr:cNvPr>
        <xdr:cNvSpPr txBox="1"/>
      </xdr:nvSpPr>
      <xdr:spPr>
        <a:xfrm>
          <a:off x="2705744" y="9983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170197</xdr:rowOff>
    </xdr:from>
    <xdr:ext cx="405111" cy="259045"/>
    <xdr:sp macro="" textlink="">
      <xdr:nvSpPr>
        <xdr:cNvPr id="198" name="n_3aveValue【体育館・プール】&#10;有形固定資産減価償却率">
          <a:extLst>
            <a:ext uri="{FF2B5EF4-FFF2-40B4-BE49-F238E27FC236}">
              <a16:creationId xmlns:a16="http://schemas.microsoft.com/office/drawing/2014/main" id="{808FAD93-00D6-4C26-A245-2420E8011762}"/>
            </a:ext>
          </a:extLst>
        </xdr:cNvPr>
        <xdr:cNvSpPr txBox="1"/>
      </xdr:nvSpPr>
      <xdr:spPr>
        <a:xfrm>
          <a:off x="1816744" y="994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44467</xdr:rowOff>
    </xdr:from>
    <xdr:ext cx="405111" cy="259045"/>
    <xdr:sp macro="" textlink="">
      <xdr:nvSpPr>
        <xdr:cNvPr id="199" name="n_4aveValue【体育館・プール】&#10;有形固定資産減価償却率">
          <a:extLst>
            <a:ext uri="{FF2B5EF4-FFF2-40B4-BE49-F238E27FC236}">
              <a16:creationId xmlns:a16="http://schemas.microsoft.com/office/drawing/2014/main" id="{72E31DA6-BD66-4739-98D3-4A4F3D219C8F}"/>
            </a:ext>
          </a:extLst>
        </xdr:cNvPr>
        <xdr:cNvSpPr txBox="1"/>
      </xdr:nvSpPr>
      <xdr:spPr>
        <a:xfrm>
          <a:off x="927744" y="998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99077</xdr:rowOff>
    </xdr:from>
    <xdr:ext cx="405111" cy="259045"/>
    <xdr:sp macro="" textlink="">
      <xdr:nvSpPr>
        <xdr:cNvPr id="200" name="n_1mainValue【体育館・プール】&#10;有形固定資産減価償却率">
          <a:extLst>
            <a:ext uri="{FF2B5EF4-FFF2-40B4-BE49-F238E27FC236}">
              <a16:creationId xmlns:a16="http://schemas.microsoft.com/office/drawing/2014/main" id="{52F2B566-29E7-4BB8-AF62-627B54CA77EF}"/>
            </a:ext>
          </a:extLst>
        </xdr:cNvPr>
        <xdr:cNvSpPr txBox="1"/>
      </xdr:nvSpPr>
      <xdr:spPr>
        <a:xfrm>
          <a:off x="3582044" y="1055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85361</xdr:rowOff>
    </xdr:from>
    <xdr:ext cx="405111" cy="259045"/>
    <xdr:sp macro="" textlink="">
      <xdr:nvSpPr>
        <xdr:cNvPr id="201" name="n_2mainValue【体育館・プール】&#10;有形固定資産減価償却率">
          <a:extLst>
            <a:ext uri="{FF2B5EF4-FFF2-40B4-BE49-F238E27FC236}">
              <a16:creationId xmlns:a16="http://schemas.microsoft.com/office/drawing/2014/main" id="{420DC5BD-5067-4E31-90F8-4D47509FC3FB}"/>
            </a:ext>
          </a:extLst>
        </xdr:cNvPr>
        <xdr:cNvSpPr txBox="1"/>
      </xdr:nvSpPr>
      <xdr:spPr>
        <a:xfrm>
          <a:off x="2705744" y="10543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94505</xdr:rowOff>
    </xdr:from>
    <xdr:ext cx="405111" cy="259045"/>
    <xdr:sp macro="" textlink="">
      <xdr:nvSpPr>
        <xdr:cNvPr id="202" name="n_3mainValue【体育館・プール】&#10;有形固定資産減価償却率">
          <a:extLst>
            <a:ext uri="{FF2B5EF4-FFF2-40B4-BE49-F238E27FC236}">
              <a16:creationId xmlns:a16="http://schemas.microsoft.com/office/drawing/2014/main" id="{B382F689-2DFE-4C69-BF16-3F2627807C71}"/>
            </a:ext>
          </a:extLst>
        </xdr:cNvPr>
        <xdr:cNvSpPr txBox="1"/>
      </xdr:nvSpPr>
      <xdr:spPr>
        <a:xfrm>
          <a:off x="1816744" y="10552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46499</xdr:rowOff>
    </xdr:from>
    <xdr:ext cx="405111" cy="259045"/>
    <xdr:sp macro="" textlink="">
      <xdr:nvSpPr>
        <xdr:cNvPr id="203" name="n_4mainValue【体育館・プール】&#10;有形固定資産減価償却率">
          <a:extLst>
            <a:ext uri="{FF2B5EF4-FFF2-40B4-BE49-F238E27FC236}">
              <a16:creationId xmlns:a16="http://schemas.microsoft.com/office/drawing/2014/main" id="{564AE2FF-3D1C-4FFA-A983-324414FF66AC}"/>
            </a:ext>
          </a:extLst>
        </xdr:cNvPr>
        <xdr:cNvSpPr txBox="1"/>
      </xdr:nvSpPr>
      <xdr:spPr>
        <a:xfrm>
          <a:off x="927744" y="10504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8063E50A-D7E9-41E5-90B9-0C7E24030D6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5AE861EA-97BE-4770-9DC0-D82C26E1C981}"/>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C2334349-4C4F-4A78-AE31-08C692B403A5}"/>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A7AA356B-3C74-4B24-A7C6-9C3E9F2CACCB}"/>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6E9796BB-9872-4D8F-A57C-B378E9BE34ED}"/>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1E28EC7F-A3C4-4194-8D0F-B7BC0F27233E}"/>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76ABF4CF-FADB-4E70-9C7E-6A558C9DF745}"/>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BAC292B8-298B-4DB9-AFC5-306E3B5329FA}"/>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28159EB1-8BC1-43D8-8BF6-7E0001FECAF8}"/>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60BF419F-30C8-4383-9A0B-238D3C719FA3}"/>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4" name="直線コネクタ 213">
          <a:extLst>
            <a:ext uri="{FF2B5EF4-FFF2-40B4-BE49-F238E27FC236}">
              <a16:creationId xmlns:a16="http://schemas.microsoft.com/office/drawing/2014/main" id="{7AE673ED-8230-4F42-90F9-085D1C5AF066}"/>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5" name="テキスト ボックス 214">
          <a:extLst>
            <a:ext uri="{FF2B5EF4-FFF2-40B4-BE49-F238E27FC236}">
              <a16:creationId xmlns:a16="http://schemas.microsoft.com/office/drawing/2014/main" id="{9DDEEC73-FEE7-4958-AEDC-BEFC8DBF5D1F}"/>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6" name="直線コネクタ 215">
          <a:extLst>
            <a:ext uri="{FF2B5EF4-FFF2-40B4-BE49-F238E27FC236}">
              <a16:creationId xmlns:a16="http://schemas.microsoft.com/office/drawing/2014/main" id="{0CF99A03-4E31-488B-87D7-C0F898F9C005}"/>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7" name="テキスト ボックス 216">
          <a:extLst>
            <a:ext uri="{FF2B5EF4-FFF2-40B4-BE49-F238E27FC236}">
              <a16:creationId xmlns:a16="http://schemas.microsoft.com/office/drawing/2014/main" id="{4277505F-6AF3-44E7-8A71-D2C006733C0C}"/>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8" name="直線コネクタ 217">
          <a:extLst>
            <a:ext uri="{FF2B5EF4-FFF2-40B4-BE49-F238E27FC236}">
              <a16:creationId xmlns:a16="http://schemas.microsoft.com/office/drawing/2014/main" id="{9F0E6C99-A3DA-4775-BCCA-E8AD1D420DD8}"/>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9" name="テキスト ボックス 218">
          <a:extLst>
            <a:ext uri="{FF2B5EF4-FFF2-40B4-BE49-F238E27FC236}">
              <a16:creationId xmlns:a16="http://schemas.microsoft.com/office/drawing/2014/main" id="{5CD141E4-7DD9-4814-9E99-9A974E28FBAD}"/>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0" name="直線コネクタ 219">
          <a:extLst>
            <a:ext uri="{FF2B5EF4-FFF2-40B4-BE49-F238E27FC236}">
              <a16:creationId xmlns:a16="http://schemas.microsoft.com/office/drawing/2014/main" id="{5B352E42-2892-4A05-8CD7-62B4507C90E2}"/>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1" name="テキスト ボックス 220">
          <a:extLst>
            <a:ext uri="{FF2B5EF4-FFF2-40B4-BE49-F238E27FC236}">
              <a16:creationId xmlns:a16="http://schemas.microsoft.com/office/drawing/2014/main" id="{56A503D9-354D-421B-8C74-781CA3A7A2AE}"/>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2" name="直線コネクタ 221">
          <a:extLst>
            <a:ext uri="{FF2B5EF4-FFF2-40B4-BE49-F238E27FC236}">
              <a16:creationId xmlns:a16="http://schemas.microsoft.com/office/drawing/2014/main" id="{77F7A5B8-50B9-43BE-BA01-BE5A1FDE90BE}"/>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3" name="テキスト ボックス 222">
          <a:extLst>
            <a:ext uri="{FF2B5EF4-FFF2-40B4-BE49-F238E27FC236}">
              <a16:creationId xmlns:a16="http://schemas.microsoft.com/office/drawing/2014/main" id="{E54EF4C9-CA34-4D72-A08C-BD80C493E7B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9A379E6F-12C3-4B98-914B-9F055BA4C5C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a:extLst>
            <a:ext uri="{FF2B5EF4-FFF2-40B4-BE49-F238E27FC236}">
              <a16:creationId xmlns:a16="http://schemas.microsoft.com/office/drawing/2014/main" id="{437AC698-8952-4C69-B57C-C1BA1B40FA2E}"/>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5605D135-290D-4F08-A37A-397B21CFF9D9}"/>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100965</xdr:rowOff>
    </xdr:from>
    <xdr:to>
      <xdr:col>54</xdr:col>
      <xdr:colOff>189865</xdr:colOff>
      <xdr:row>63</xdr:row>
      <xdr:rowOff>68580</xdr:rowOff>
    </xdr:to>
    <xdr:cxnSp macro="">
      <xdr:nvCxnSpPr>
        <xdr:cNvPr id="227" name="直線コネクタ 226">
          <a:extLst>
            <a:ext uri="{FF2B5EF4-FFF2-40B4-BE49-F238E27FC236}">
              <a16:creationId xmlns:a16="http://schemas.microsoft.com/office/drawing/2014/main" id="{EDDA1B16-32CD-4868-9F51-FC4CB051371D}"/>
            </a:ext>
          </a:extLst>
        </xdr:cNvPr>
        <xdr:cNvCxnSpPr/>
      </xdr:nvCxnSpPr>
      <xdr:spPr>
        <a:xfrm flipV="1">
          <a:off x="10476865" y="9530715"/>
          <a:ext cx="0" cy="1339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72407</xdr:rowOff>
    </xdr:from>
    <xdr:ext cx="469744" cy="259045"/>
    <xdr:sp macro="" textlink="">
      <xdr:nvSpPr>
        <xdr:cNvPr id="228" name="【体育館・プール】&#10;一人当たり面積最小値テキスト">
          <a:extLst>
            <a:ext uri="{FF2B5EF4-FFF2-40B4-BE49-F238E27FC236}">
              <a16:creationId xmlns:a16="http://schemas.microsoft.com/office/drawing/2014/main" id="{50AE4953-88F9-4A45-BC24-1AE50EF2B732}"/>
            </a:ext>
          </a:extLst>
        </xdr:cNvPr>
        <xdr:cNvSpPr txBox="1"/>
      </xdr:nvSpPr>
      <xdr:spPr>
        <a:xfrm>
          <a:off x="10515600" y="10873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68580</xdr:rowOff>
    </xdr:from>
    <xdr:to>
      <xdr:col>55</xdr:col>
      <xdr:colOff>88900</xdr:colOff>
      <xdr:row>63</xdr:row>
      <xdr:rowOff>68580</xdr:rowOff>
    </xdr:to>
    <xdr:cxnSp macro="">
      <xdr:nvCxnSpPr>
        <xdr:cNvPr id="229" name="直線コネクタ 228">
          <a:extLst>
            <a:ext uri="{FF2B5EF4-FFF2-40B4-BE49-F238E27FC236}">
              <a16:creationId xmlns:a16="http://schemas.microsoft.com/office/drawing/2014/main" id="{AE96F59B-AEB4-412C-BA77-F42DCF586ADE}"/>
            </a:ext>
          </a:extLst>
        </xdr:cNvPr>
        <xdr:cNvCxnSpPr/>
      </xdr:nvCxnSpPr>
      <xdr:spPr>
        <a:xfrm>
          <a:off x="10388600" y="10869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47642</xdr:rowOff>
    </xdr:from>
    <xdr:ext cx="469744" cy="259045"/>
    <xdr:sp macro="" textlink="">
      <xdr:nvSpPr>
        <xdr:cNvPr id="230" name="【体育館・プール】&#10;一人当たり面積最大値テキスト">
          <a:extLst>
            <a:ext uri="{FF2B5EF4-FFF2-40B4-BE49-F238E27FC236}">
              <a16:creationId xmlns:a16="http://schemas.microsoft.com/office/drawing/2014/main" id="{29AF7436-21FA-42BA-B456-283528E39DAE}"/>
            </a:ext>
          </a:extLst>
        </xdr:cNvPr>
        <xdr:cNvSpPr txBox="1"/>
      </xdr:nvSpPr>
      <xdr:spPr>
        <a:xfrm>
          <a:off x="10515600" y="9305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100965</xdr:rowOff>
    </xdr:from>
    <xdr:to>
      <xdr:col>55</xdr:col>
      <xdr:colOff>88900</xdr:colOff>
      <xdr:row>55</xdr:row>
      <xdr:rowOff>100965</xdr:rowOff>
    </xdr:to>
    <xdr:cxnSp macro="">
      <xdr:nvCxnSpPr>
        <xdr:cNvPr id="231" name="直線コネクタ 230">
          <a:extLst>
            <a:ext uri="{FF2B5EF4-FFF2-40B4-BE49-F238E27FC236}">
              <a16:creationId xmlns:a16="http://schemas.microsoft.com/office/drawing/2014/main" id="{87DE2D28-6B58-46D3-85C5-1D846C9BE932}"/>
            </a:ext>
          </a:extLst>
        </xdr:cNvPr>
        <xdr:cNvCxnSpPr/>
      </xdr:nvCxnSpPr>
      <xdr:spPr>
        <a:xfrm>
          <a:off x="10388600" y="9530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68597</xdr:rowOff>
    </xdr:from>
    <xdr:ext cx="469744" cy="259045"/>
    <xdr:sp macro="" textlink="">
      <xdr:nvSpPr>
        <xdr:cNvPr id="232" name="【体育館・プール】&#10;一人当たり面積平均値テキスト">
          <a:extLst>
            <a:ext uri="{FF2B5EF4-FFF2-40B4-BE49-F238E27FC236}">
              <a16:creationId xmlns:a16="http://schemas.microsoft.com/office/drawing/2014/main" id="{B283376A-C084-4C8E-9DBD-93A0AD217D2A}"/>
            </a:ext>
          </a:extLst>
        </xdr:cNvPr>
        <xdr:cNvSpPr txBox="1"/>
      </xdr:nvSpPr>
      <xdr:spPr>
        <a:xfrm>
          <a:off x="10515600" y="10527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90170</xdr:rowOff>
    </xdr:from>
    <xdr:to>
      <xdr:col>55</xdr:col>
      <xdr:colOff>50800</xdr:colOff>
      <xdr:row>62</xdr:row>
      <xdr:rowOff>20320</xdr:rowOff>
    </xdr:to>
    <xdr:sp macro="" textlink="">
      <xdr:nvSpPr>
        <xdr:cNvPr id="233" name="フローチャート: 判断 232">
          <a:extLst>
            <a:ext uri="{FF2B5EF4-FFF2-40B4-BE49-F238E27FC236}">
              <a16:creationId xmlns:a16="http://schemas.microsoft.com/office/drawing/2014/main" id="{123285A8-A5BB-4760-83B6-13E6D717D310}"/>
            </a:ext>
          </a:extLst>
        </xdr:cNvPr>
        <xdr:cNvSpPr/>
      </xdr:nvSpPr>
      <xdr:spPr>
        <a:xfrm>
          <a:off x="10426700" y="1054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76835</xdr:rowOff>
    </xdr:from>
    <xdr:to>
      <xdr:col>50</xdr:col>
      <xdr:colOff>165100</xdr:colOff>
      <xdr:row>62</xdr:row>
      <xdr:rowOff>6985</xdr:rowOff>
    </xdr:to>
    <xdr:sp macro="" textlink="">
      <xdr:nvSpPr>
        <xdr:cNvPr id="234" name="フローチャート: 判断 233">
          <a:extLst>
            <a:ext uri="{FF2B5EF4-FFF2-40B4-BE49-F238E27FC236}">
              <a16:creationId xmlns:a16="http://schemas.microsoft.com/office/drawing/2014/main" id="{85066951-88E3-4054-813D-797C0C9A5672}"/>
            </a:ext>
          </a:extLst>
        </xdr:cNvPr>
        <xdr:cNvSpPr/>
      </xdr:nvSpPr>
      <xdr:spPr>
        <a:xfrm>
          <a:off x="9588500" y="10535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80645</xdr:rowOff>
    </xdr:from>
    <xdr:to>
      <xdr:col>46</xdr:col>
      <xdr:colOff>38100</xdr:colOff>
      <xdr:row>62</xdr:row>
      <xdr:rowOff>10795</xdr:rowOff>
    </xdr:to>
    <xdr:sp macro="" textlink="">
      <xdr:nvSpPr>
        <xdr:cNvPr id="235" name="フローチャート: 判断 234">
          <a:extLst>
            <a:ext uri="{FF2B5EF4-FFF2-40B4-BE49-F238E27FC236}">
              <a16:creationId xmlns:a16="http://schemas.microsoft.com/office/drawing/2014/main" id="{92CEE79F-CC71-493D-A5AE-B38E1C2CD036}"/>
            </a:ext>
          </a:extLst>
        </xdr:cNvPr>
        <xdr:cNvSpPr/>
      </xdr:nvSpPr>
      <xdr:spPr>
        <a:xfrm>
          <a:off x="8699500" y="1053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36" name="フローチャート: 判断 235">
          <a:extLst>
            <a:ext uri="{FF2B5EF4-FFF2-40B4-BE49-F238E27FC236}">
              <a16:creationId xmlns:a16="http://schemas.microsoft.com/office/drawing/2014/main" id="{EA1486D5-0CFC-4FBF-B3BB-5E8003348627}"/>
            </a:ext>
          </a:extLst>
        </xdr:cNvPr>
        <xdr:cNvSpPr/>
      </xdr:nvSpPr>
      <xdr:spPr>
        <a:xfrm>
          <a:off x="7810500" y="1054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139700</xdr:rowOff>
    </xdr:from>
    <xdr:to>
      <xdr:col>36</xdr:col>
      <xdr:colOff>165100</xdr:colOff>
      <xdr:row>62</xdr:row>
      <xdr:rowOff>69850</xdr:rowOff>
    </xdr:to>
    <xdr:sp macro="" textlink="">
      <xdr:nvSpPr>
        <xdr:cNvPr id="237" name="フローチャート: 判断 236">
          <a:extLst>
            <a:ext uri="{FF2B5EF4-FFF2-40B4-BE49-F238E27FC236}">
              <a16:creationId xmlns:a16="http://schemas.microsoft.com/office/drawing/2014/main" id="{79998477-3716-45B9-8ED7-58BB94FEB666}"/>
            </a:ext>
          </a:extLst>
        </xdr:cNvPr>
        <xdr:cNvSpPr/>
      </xdr:nvSpPr>
      <xdr:spPr>
        <a:xfrm>
          <a:off x="6921500" y="1059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3D80C4FC-6D81-4C96-83C6-4AC6C9ED5CA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8126D1F7-21FA-4E04-AFAC-B96C84E8B6B5}"/>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28ED0156-D26B-4B0E-9454-4B9849B6AD1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3AE8D57B-F2A0-48DA-B102-2FBC1AC99F76}"/>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F9F5BF36-D6F4-4118-BD24-AC9D88823E13}"/>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38735</xdr:rowOff>
    </xdr:from>
    <xdr:to>
      <xdr:col>55</xdr:col>
      <xdr:colOff>50800</xdr:colOff>
      <xdr:row>59</xdr:row>
      <xdr:rowOff>140335</xdr:rowOff>
    </xdr:to>
    <xdr:sp macro="" textlink="">
      <xdr:nvSpPr>
        <xdr:cNvPr id="243" name="楕円 242">
          <a:extLst>
            <a:ext uri="{FF2B5EF4-FFF2-40B4-BE49-F238E27FC236}">
              <a16:creationId xmlns:a16="http://schemas.microsoft.com/office/drawing/2014/main" id="{DD65DD29-C74F-4A7A-AE1C-C83051DA2497}"/>
            </a:ext>
          </a:extLst>
        </xdr:cNvPr>
        <xdr:cNvSpPr/>
      </xdr:nvSpPr>
      <xdr:spPr>
        <a:xfrm>
          <a:off x="10426700" y="1015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61612</xdr:rowOff>
    </xdr:from>
    <xdr:ext cx="469744" cy="259045"/>
    <xdr:sp macro="" textlink="">
      <xdr:nvSpPr>
        <xdr:cNvPr id="244" name="【体育館・プール】&#10;一人当たり面積該当値テキスト">
          <a:extLst>
            <a:ext uri="{FF2B5EF4-FFF2-40B4-BE49-F238E27FC236}">
              <a16:creationId xmlns:a16="http://schemas.microsoft.com/office/drawing/2014/main" id="{F625F8E0-28B0-479A-A4A9-C3BD0C375D58}"/>
            </a:ext>
          </a:extLst>
        </xdr:cNvPr>
        <xdr:cNvSpPr txBox="1"/>
      </xdr:nvSpPr>
      <xdr:spPr>
        <a:xfrm>
          <a:off x="10515600" y="10005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50165</xdr:rowOff>
    </xdr:from>
    <xdr:to>
      <xdr:col>50</xdr:col>
      <xdr:colOff>165100</xdr:colOff>
      <xdr:row>59</xdr:row>
      <xdr:rowOff>151765</xdr:rowOff>
    </xdr:to>
    <xdr:sp macro="" textlink="">
      <xdr:nvSpPr>
        <xdr:cNvPr id="245" name="楕円 244">
          <a:extLst>
            <a:ext uri="{FF2B5EF4-FFF2-40B4-BE49-F238E27FC236}">
              <a16:creationId xmlns:a16="http://schemas.microsoft.com/office/drawing/2014/main" id="{10324326-8CFD-4B70-84C4-6BC85254BAAC}"/>
            </a:ext>
          </a:extLst>
        </xdr:cNvPr>
        <xdr:cNvSpPr/>
      </xdr:nvSpPr>
      <xdr:spPr>
        <a:xfrm>
          <a:off x="9588500" y="1016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89535</xdr:rowOff>
    </xdr:from>
    <xdr:to>
      <xdr:col>55</xdr:col>
      <xdr:colOff>0</xdr:colOff>
      <xdr:row>59</xdr:row>
      <xdr:rowOff>100965</xdr:rowOff>
    </xdr:to>
    <xdr:cxnSp macro="">
      <xdr:nvCxnSpPr>
        <xdr:cNvPr id="246" name="直線コネクタ 245">
          <a:extLst>
            <a:ext uri="{FF2B5EF4-FFF2-40B4-BE49-F238E27FC236}">
              <a16:creationId xmlns:a16="http://schemas.microsoft.com/office/drawing/2014/main" id="{72D89A70-E1B7-4187-97AB-BC380A8147F1}"/>
            </a:ext>
          </a:extLst>
        </xdr:cNvPr>
        <xdr:cNvCxnSpPr/>
      </xdr:nvCxnSpPr>
      <xdr:spPr>
        <a:xfrm flipV="1">
          <a:off x="9639300" y="10205085"/>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59690</xdr:rowOff>
    </xdr:from>
    <xdr:to>
      <xdr:col>46</xdr:col>
      <xdr:colOff>38100</xdr:colOff>
      <xdr:row>59</xdr:row>
      <xdr:rowOff>161290</xdr:rowOff>
    </xdr:to>
    <xdr:sp macro="" textlink="">
      <xdr:nvSpPr>
        <xdr:cNvPr id="247" name="楕円 246">
          <a:extLst>
            <a:ext uri="{FF2B5EF4-FFF2-40B4-BE49-F238E27FC236}">
              <a16:creationId xmlns:a16="http://schemas.microsoft.com/office/drawing/2014/main" id="{820A0004-CB4B-4562-9FFF-2F153E2D03A7}"/>
            </a:ext>
          </a:extLst>
        </xdr:cNvPr>
        <xdr:cNvSpPr/>
      </xdr:nvSpPr>
      <xdr:spPr>
        <a:xfrm>
          <a:off x="8699500" y="10175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100965</xdr:rowOff>
    </xdr:from>
    <xdr:to>
      <xdr:col>50</xdr:col>
      <xdr:colOff>114300</xdr:colOff>
      <xdr:row>59</xdr:row>
      <xdr:rowOff>110490</xdr:rowOff>
    </xdr:to>
    <xdr:cxnSp macro="">
      <xdr:nvCxnSpPr>
        <xdr:cNvPr id="248" name="直線コネクタ 247">
          <a:extLst>
            <a:ext uri="{FF2B5EF4-FFF2-40B4-BE49-F238E27FC236}">
              <a16:creationId xmlns:a16="http://schemas.microsoft.com/office/drawing/2014/main" id="{74452526-315E-4E23-B187-0E6C9DCAD7C1}"/>
            </a:ext>
          </a:extLst>
        </xdr:cNvPr>
        <xdr:cNvCxnSpPr/>
      </xdr:nvCxnSpPr>
      <xdr:spPr>
        <a:xfrm flipV="1">
          <a:off x="8750300" y="1021651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69215</xdr:rowOff>
    </xdr:from>
    <xdr:to>
      <xdr:col>41</xdr:col>
      <xdr:colOff>101600</xdr:colOff>
      <xdr:row>59</xdr:row>
      <xdr:rowOff>170815</xdr:rowOff>
    </xdr:to>
    <xdr:sp macro="" textlink="">
      <xdr:nvSpPr>
        <xdr:cNvPr id="249" name="楕円 248">
          <a:extLst>
            <a:ext uri="{FF2B5EF4-FFF2-40B4-BE49-F238E27FC236}">
              <a16:creationId xmlns:a16="http://schemas.microsoft.com/office/drawing/2014/main" id="{6092F093-AE88-4F5B-9A15-FB1A3458526F}"/>
            </a:ext>
          </a:extLst>
        </xdr:cNvPr>
        <xdr:cNvSpPr/>
      </xdr:nvSpPr>
      <xdr:spPr>
        <a:xfrm>
          <a:off x="7810500" y="1018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110490</xdr:rowOff>
    </xdr:from>
    <xdr:to>
      <xdr:col>45</xdr:col>
      <xdr:colOff>177800</xdr:colOff>
      <xdr:row>59</xdr:row>
      <xdr:rowOff>120015</xdr:rowOff>
    </xdr:to>
    <xdr:cxnSp macro="">
      <xdr:nvCxnSpPr>
        <xdr:cNvPr id="250" name="直線コネクタ 249">
          <a:extLst>
            <a:ext uri="{FF2B5EF4-FFF2-40B4-BE49-F238E27FC236}">
              <a16:creationId xmlns:a16="http://schemas.microsoft.com/office/drawing/2014/main" id="{363FBA97-06F7-4A3F-BF73-21509ACF13A7}"/>
            </a:ext>
          </a:extLst>
        </xdr:cNvPr>
        <xdr:cNvCxnSpPr/>
      </xdr:nvCxnSpPr>
      <xdr:spPr>
        <a:xfrm flipV="1">
          <a:off x="7861300" y="1022604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74930</xdr:rowOff>
    </xdr:from>
    <xdr:to>
      <xdr:col>36</xdr:col>
      <xdr:colOff>165100</xdr:colOff>
      <xdr:row>60</xdr:row>
      <xdr:rowOff>5080</xdr:rowOff>
    </xdr:to>
    <xdr:sp macro="" textlink="">
      <xdr:nvSpPr>
        <xdr:cNvPr id="251" name="楕円 250">
          <a:extLst>
            <a:ext uri="{FF2B5EF4-FFF2-40B4-BE49-F238E27FC236}">
              <a16:creationId xmlns:a16="http://schemas.microsoft.com/office/drawing/2014/main" id="{3852E7CF-9977-4F53-803D-46915C4AD591}"/>
            </a:ext>
          </a:extLst>
        </xdr:cNvPr>
        <xdr:cNvSpPr/>
      </xdr:nvSpPr>
      <xdr:spPr>
        <a:xfrm>
          <a:off x="6921500" y="1019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120015</xdr:rowOff>
    </xdr:from>
    <xdr:to>
      <xdr:col>41</xdr:col>
      <xdr:colOff>50800</xdr:colOff>
      <xdr:row>59</xdr:row>
      <xdr:rowOff>125730</xdr:rowOff>
    </xdr:to>
    <xdr:cxnSp macro="">
      <xdr:nvCxnSpPr>
        <xdr:cNvPr id="252" name="直線コネクタ 251">
          <a:extLst>
            <a:ext uri="{FF2B5EF4-FFF2-40B4-BE49-F238E27FC236}">
              <a16:creationId xmlns:a16="http://schemas.microsoft.com/office/drawing/2014/main" id="{0F1DD95F-C056-4344-9153-6DA854A89709}"/>
            </a:ext>
          </a:extLst>
        </xdr:cNvPr>
        <xdr:cNvCxnSpPr/>
      </xdr:nvCxnSpPr>
      <xdr:spPr>
        <a:xfrm flipV="1">
          <a:off x="6972300" y="1023556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169562</xdr:rowOff>
    </xdr:from>
    <xdr:ext cx="469744" cy="259045"/>
    <xdr:sp macro="" textlink="">
      <xdr:nvSpPr>
        <xdr:cNvPr id="253" name="n_1aveValue【体育館・プール】&#10;一人当たり面積">
          <a:extLst>
            <a:ext uri="{FF2B5EF4-FFF2-40B4-BE49-F238E27FC236}">
              <a16:creationId xmlns:a16="http://schemas.microsoft.com/office/drawing/2014/main" id="{0748843D-05FF-43C7-90D4-870FF47EAAF8}"/>
            </a:ext>
          </a:extLst>
        </xdr:cNvPr>
        <xdr:cNvSpPr txBox="1"/>
      </xdr:nvSpPr>
      <xdr:spPr>
        <a:xfrm>
          <a:off x="9391727" y="10628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1922</xdr:rowOff>
    </xdr:from>
    <xdr:ext cx="469744" cy="259045"/>
    <xdr:sp macro="" textlink="">
      <xdr:nvSpPr>
        <xdr:cNvPr id="254" name="n_2aveValue【体育館・プール】&#10;一人当たり面積">
          <a:extLst>
            <a:ext uri="{FF2B5EF4-FFF2-40B4-BE49-F238E27FC236}">
              <a16:creationId xmlns:a16="http://schemas.microsoft.com/office/drawing/2014/main" id="{254F142B-59A5-492C-A049-3D42DECB30DE}"/>
            </a:ext>
          </a:extLst>
        </xdr:cNvPr>
        <xdr:cNvSpPr txBox="1"/>
      </xdr:nvSpPr>
      <xdr:spPr>
        <a:xfrm>
          <a:off x="8515427" y="10631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11447</xdr:rowOff>
    </xdr:from>
    <xdr:ext cx="469744" cy="259045"/>
    <xdr:sp macro="" textlink="">
      <xdr:nvSpPr>
        <xdr:cNvPr id="255" name="n_3aveValue【体育館・プール】&#10;一人当たり面積">
          <a:extLst>
            <a:ext uri="{FF2B5EF4-FFF2-40B4-BE49-F238E27FC236}">
              <a16:creationId xmlns:a16="http://schemas.microsoft.com/office/drawing/2014/main" id="{6188F380-9CB9-4A99-9BC4-46BE827BA559}"/>
            </a:ext>
          </a:extLst>
        </xdr:cNvPr>
        <xdr:cNvSpPr txBox="1"/>
      </xdr:nvSpPr>
      <xdr:spPr>
        <a:xfrm>
          <a:off x="7626427" y="1064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60977</xdr:rowOff>
    </xdr:from>
    <xdr:ext cx="469744" cy="259045"/>
    <xdr:sp macro="" textlink="">
      <xdr:nvSpPr>
        <xdr:cNvPr id="256" name="n_4aveValue【体育館・プール】&#10;一人当たり面積">
          <a:extLst>
            <a:ext uri="{FF2B5EF4-FFF2-40B4-BE49-F238E27FC236}">
              <a16:creationId xmlns:a16="http://schemas.microsoft.com/office/drawing/2014/main" id="{E92E3848-6945-4AF7-8E1F-D46EBBBAA37E}"/>
            </a:ext>
          </a:extLst>
        </xdr:cNvPr>
        <xdr:cNvSpPr txBox="1"/>
      </xdr:nvSpPr>
      <xdr:spPr>
        <a:xfrm>
          <a:off x="6737427" y="1069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57</xdr:row>
      <xdr:rowOff>168292</xdr:rowOff>
    </xdr:from>
    <xdr:ext cx="469744" cy="259045"/>
    <xdr:sp macro="" textlink="">
      <xdr:nvSpPr>
        <xdr:cNvPr id="257" name="n_1mainValue【体育館・プール】&#10;一人当たり面積">
          <a:extLst>
            <a:ext uri="{FF2B5EF4-FFF2-40B4-BE49-F238E27FC236}">
              <a16:creationId xmlns:a16="http://schemas.microsoft.com/office/drawing/2014/main" id="{1ACD8D0F-2E7C-4F90-BB21-BAF166027C20}"/>
            </a:ext>
          </a:extLst>
        </xdr:cNvPr>
        <xdr:cNvSpPr txBox="1"/>
      </xdr:nvSpPr>
      <xdr:spPr>
        <a:xfrm>
          <a:off x="9391727" y="9940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6367</xdr:rowOff>
    </xdr:from>
    <xdr:ext cx="469744" cy="259045"/>
    <xdr:sp macro="" textlink="">
      <xdr:nvSpPr>
        <xdr:cNvPr id="258" name="n_2mainValue【体育館・プール】&#10;一人当たり面積">
          <a:extLst>
            <a:ext uri="{FF2B5EF4-FFF2-40B4-BE49-F238E27FC236}">
              <a16:creationId xmlns:a16="http://schemas.microsoft.com/office/drawing/2014/main" id="{4F538C3D-8F78-4093-854C-6F4572A3C05C}"/>
            </a:ext>
          </a:extLst>
        </xdr:cNvPr>
        <xdr:cNvSpPr txBox="1"/>
      </xdr:nvSpPr>
      <xdr:spPr>
        <a:xfrm>
          <a:off x="8515427" y="9950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15892</xdr:rowOff>
    </xdr:from>
    <xdr:ext cx="469744" cy="259045"/>
    <xdr:sp macro="" textlink="">
      <xdr:nvSpPr>
        <xdr:cNvPr id="259" name="n_3mainValue【体育館・プール】&#10;一人当たり面積">
          <a:extLst>
            <a:ext uri="{FF2B5EF4-FFF2-40B4-BE49-F238E27FC236}">
              <a16:creationId xmlns:a16="http://schemas.microsoft.com/office/drawing/2014/main" id="{009A63D1-14DC-43BE-BE68-324F634F2D4F}"/>
            </a:ext>
          </a:extLst>
        </xdr:cNvPr>
        <xdr:cNvSpPr txBox="1"/>
      </xdr:nvSpPr>
      <xdr:spPr>
        <a:xfrm>
          <a:off x="7626427" y="9959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58</xdr:row>
      <xdr:rowOff>21607</xdr:rowOff>
    </xdr:from>
    <xdr:ext cx="469744" cy="259045"/>
    <xdr:sp macro="" textlink="">
      <xdr:nvSpPr>
        <xdr:cNvPr id="260" name="n_4mainValue【体育館・プール】&#10;一人当たり面積">
          <a:extLst>
            <a:ext uri="{FF2B5EF4-FFF2-40B4-BE49-F238E27FC236}">
              <a16:creationId xmlns:a16="http://schemas.microsoft.com/office/drawing/2014/main" id="{912AEDC0-DD6B-497A-AF97-E02D68907C4D}"/>
            </a:ext>
          </a:extLst>
        </xdr:cNvPr>
        <xdr:cNvSpPr txBox="1"/>
      </xdr:nvSpPr>
      <xdr:spPr>
        <a:xfrm>
          <a:off x="6737427" y="996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7770C84B-E97C-4C9B-A2EC-5523ED22F13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F10E33D3-9014-4FEA-A18B-D3B40DF095A6}"/>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A575DE12-E02F-4141-B935-13E0C22761A5}"/>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5D4E7DF8-09E4-47AA-90D3-823C12AB3096}"/>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6857CFE0-6E62-424A-9AD6-63F47A6DAE04}"/>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E8278FA3-BFBE-4087-9702-34E17D3E4DCB}"/>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B06059D2-8FA5-427E-B5C2-1A25E7E2DCEF}"/>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48FE850B-ECDE-447A-B158-C3C2E1AE9340}"/>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69" name="正方形/長方形 268">
          <a:extLst>
            <a:ext uri="{FF2B5EF4-FFF2-40B4-BE49-F238E27FC236}">
              <a16:creationId xmlns:a16="http://schemas.microsoft.com/office/drawing/2014/main" id="{0D65878A-3435-4B4D-AFF9-42BA72C85E6C}"/>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0" name="正方形/長方形 269">
          <a:extLst>
            <a:ext uri="{FF2B5EF4-FFF2-40B4-BE49-F238E27FC236}">
              <a16:creationId xmlns:a16="http://schemas.microsoft.com/office/drawing/2014/main" id="{52323111-DD29-403E-847A-82455E80645D}"/>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1" name="正方形/長方形 270">
          <a:extLst>
            <a:ext uri="{FF2B5EF4-FFF2-40B4-BE49-F238E27FC236}">
              <a16:creationId xmlns:a16="http://schemas.microsoft.com/office/drawing/2014/main" id="{CC8EE426-7D14-4033-B173-8DC79585159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2" name="正方形/長方形 271">
          <a:extLst>
            <a:ext uri="{FF2B5EF4-FFF2-40B4-BE49-F238E27FC236}">
              <a16:creationId xmlns:a16="http://schemas.microsoft.com/office/drawing/2014/main" id="{BEE99192-64DB-4D7F-9198-5D7692F6D619}"/>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3" name="正方形/長方形 272">
          <a:extLst>
            <a:ext uri="{FF2B5EF4-FFF2-40B4-BE49-F238E27FC236}">
              <a16:creationId xmlns:a16="http://schemas.microsoft.com/office/drawing/2014/main" id="{CD3A66A4-8D5C-403B-8792-046F2036F005}"/>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4" name="正方形/長方形 273">
          <a:extLst>
            <a:ext uri="{FF2B5EF4-FFF2-40B4-BE49-F238E27FC236}">
              <a16:creationId xmlns:a16="http://schemas.microsoft.com/office/drawing/2014/main" id="{83AD1E39-1711-4DFB-8B84-3B192B4B05B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5" name="正方形/長方形 274">
          <a:extLst>
            <a:ext uri="{FF2B5EF4-FFF2-40B4-BE49-F238E27FC236}">
              <a16:creationId xmlns:a16="http://schemas.microsoft.com/office/drawing/2014/main" id="{A2BF529D-5FAF-4575-8F4C-44B8D7C815AE}"/>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6" name="正方形/長方形 275">
          <a:extLst>
            <a:ext uri="{FF2B5EF4-FFF2-40B4-BE49-F238E27FC236}">
              <a16:creationId xmlns:a16="http://schemas.microsoft.com/office/drawing/2014/main" id="{A35A3AE2-CDBB-4F3A-B702-7CD68BD635F6}"/>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7" name="正方形/長方形 276">
          <a:extLst>
            <a:ext uri="{FF2B5EF4-FFF2-40B4-BE49-F238E27FC236}">
              <a16:creationId xmlns:a16="http://schemas.microsoft.com/office/drawing/2014/main" id="{36ED5988-292F-43DF-B4C8-AA32319D3B38}"/>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8" name="正方形/長方形 277">
          <a:extLst>
            <a:ext uri="{FF2B5EF4-FFF2-40B4-BE49-F238E27FC236}">
              <a16:creationId xmlns:a16="http://schemas.microsoft.com/office/drawing/2014/main" id="{7ECF8898-0D1D-4563-B154-73EF6DB2DABE}"/>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9" name="正方形/長方形 278">
          <a:extLst>
            <a:ext uri="{FF2B5EF4-FFF2-40B4-BE49-F238E27FC236}">
              <a16:creationId xmlns:a16="http://schemas.microsoft.com/office/drawing/2014/main" id="{0568C974-0586-4B1A-AA70-362A662F9E57}"/>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0" name="正方形/長方形 279">
          <a:extLst>
            <a:ext uri="{FF2B5EF4-FFF2-40B4-BE49-F238E27FC236}">
              <a16:creationId xmlns:a16="http://schemas.microsoft.com/office/drawing/2014/main" id="{22E32CFA-1F90-4B23-AD68-5ADEB3D7ADD9}"/>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1" name="正方形/長方形 280">
          <a:extLst>
            <a:ext uri="{FF2B5EF4-FFF2-40B4-BE49-F238E27FC236}">
              <a16:creationId xmlns:a16="http://schemas.microsoft.com/office/drawing/2014/main" id="{8C21AE49-3BDC-458C-BA2C-1DFFB7F0D57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2" name="正方形/長方形 281">
          <a:extLst>
            <a:ext uri="{FF2B5EF4-FFF2-40B4-BE49-F238E27FC236}">
              <a16:creationId xmlns:a16="http://schemas.microsoft.com/office/drawing/2014/main" id="{02A81739-5488-4B9F-938A-D57622BC7D3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3" name="正方形/長方形 282">
          <a:extLst>
            <a:ext uri="{FF2B5EF4-FFF2-40B4-BE49-F238E27FC236}">
              <a16:creationId xmlns:a16="http://schemas.microsoft.com/office/drawing/2014/main" id="{17A3F94F-EA1F-4B60-AF6C-2C34DEF8224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4" name="正方形/長方形 283">
          <a:extLst>
            <a:ext uri="{FF2B5EF4-FFF2-40B4-BE49-F238E27FC236}">
              <a16:creationId xmlns:a16="http://schemas.microsoft.com/office/drawing/2014/main" id="{E030164F-CB3A-4A7E-A79A-13085093A016}"/>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5" name="テキスト ボックス 284">
          <a:extLst>
            <a:ext uri="{FF2B5EF4-FFF2-40B4-BE49-F238E27FC236}">
              <a16:creationId xmlns:a16="http://schemas.microsoft.com/office/drawing/2014/main" id="{BB8FA835-D1CF-443C-B737-F505A0B9A012}"/>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6" name="直線コネクタ 285">
          <a:extLst>
            <a:ext uri="{FF2B5EF4-FFF2-40B4-BE49-F238E27FC236}">
              <a16:creationId xmlns:a16="http://schemas.microsoft.com/office/drawing/2014/main" id="{9DB2C44A-2B99-4C8A-9681-F1B93D80C198}"/>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7" name="テキスト ボックス 286">
          <a:extLst>
            <a:ext uri="{FF2B5EF4-FFF2-40B4-BE49-F238E27FC236}">
              <a16:creationId xmlns:a16="http://schemas.microsoft.com/office/drawing/2014/main" id="{F37B921C-EBE7-4258-82CE-78FEBF47CDAC}"/>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88" name="直線コネクタ 287">
          <a:extLst>
            <a:ext uri="{FF2B5EF4-FFF2-40B4-BE49-F238E27FC236}">
              <a16:creationId xmlns:a16="http://schemas.microsoft.com/office/drawing/2014/main" id="{55CC6719-3674-475B-B487-6AB6D15AFDB7}"/>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289" name="テキスト ボックス 288">
          <a:extLst>
            <a:ext uri="{FF2B5EF4-FFF2-40B4-BE49-F238E27FC236}">
              <a16:creationId xmlns:a16="http://schemas.microsoft.com/office/drawing/2014/main" id="{38D9AB20-53AD-4477-86CC-5DDA11A8D43A}"/>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90" name="直線コネクタ 289">
          <a:extLst>
            <a:ext uri="{FF2B5EF4-FFF2-40B4-BE49-F238E27FC236}">
              <a16:creationId xmlns:a16="http://schemas.microsoft.com/office/drawing/2014/main" id="{9A930B37-117B-442F-A379-6898F6F97151}"/>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91" name="テキスト ボックス 290">
          <a:extLst>
            <a:ext uri="{FF2B5EF4-FFF2-40B4-BE49-F238E27FC236}">
              <a16:creationId xmlns:a16="http://schemas.microsoft.com/office/drawing/2014/main" id="{05BE1069-7F3A-49F0-BB83-DCFAF0AC1ACE}"/>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92" name="直線コネクタ 291">
          <a:extLst>
            <a:ext uri="{FF2B5EF4-FFF2-40B4-BE49-F238E27FC236}">
              <a16:creationId xmlns:a16="http://schemas.microsoft.com/office/drawing/2014/main" id="{F9D7C413-9204-4AE5-908C-485A5332F8AB}"/>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93" name="テキスト ボックス 292">
          <a:extLst>
            <a:ext uri="{FF2B5EF4-FFF2-40B4-BE49-F238E27FC236}">
              <a16:creationId xmlns:a16="http://schemas.microsoft.com/office/drawing/2014/main" id="{BAF14383-E251-4E1B-AB31-D1CC8DBA49FE}"/>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94" name="直線コネクタ 293">
          <a:extLst>
            <a:ext uri="{FF2B5EF4-FFF2-40B4-BE49-F238E27FC236}">
              <a16:creationId xmlns:a16="http://schemas.microsoft.com/office/drawing/2014/main" id="{37A532CF-00A2-4417-9931-C41B3A75B583}"/>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295" name="テキスト ボックス 294">
          <a:extLst>
            <a:ext uri="{FF2B5EF4-FFF2-40B4-BE49-F238E27FC236}">
              <a16:creationId xmlns:a16="http://schemas.microsoft.com/office/drawing/2014/main" id="{798B32B6-0F21-41D6-8E82-1C9941939622}"/>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296" name="直線コネクタ 295">
          <a:extLst>
            <a:ext uri="{FF2B5EF4-FFF2-40B4-BE49-F238E27FC236}">
              <a16:creationId xmlns:a16="http://schemas.microsoft.com/office/drawing/2014/main" id="{9E5F61C7-3CD4-426D-B761-5FCD2088EE2C}"/>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297" name="テキスト ボックス 296">
          <a:extLst>
            <a:ext uri="{FF2B5EF4-FFF2-40B4-BE49-F238E27FC236}">
              <a16:creationId xmlns:a16="http://schemas.microsoft.com/office/drawing/2014/main" id="{61D8F859-7546-4344-9642-A7AE3FE47316}"/>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98" name="直線コネクタ 297">
          <a:extLst>
            <a:ext uri="{FF2B5EF4-FFF2-40B4-BE49-F238E27FC236}">
              <a16:creationId xmlns:a16="http://schemas.microsoft.com/office/drawing/2014/main" id="{C200DD63-C08E-4C01-BB40-4FA3979C8AD9}"/>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299" name="テキスト ボックス 298">
          <a:extLst>
            <a:ext uri="{FF2B5EF4-FFF2-40B4-BE49-F238E27FC236}">
              <a16:creationId xmlns:a16="http://schemas.microsoft.com/office/drawing/2014/main" id="{5226099F-6BD7-426C-8120-1FE23DFB7C25}"/>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00" name="【市民会館】&#10;有形固定資産減価償却率グラフ枠">
          <a:extLst>
            <a:ext uri="{FF2B5EF4-FFF2-40B4-BE49-F238E27FC236}">
              <a16:creationId xmlns:a16="http://schemas.microsoft.com/office/drawing/2014/main" id="{1400E6BD-7A7C-4E39-B220-1CA6E7BF2CC2}"/>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127636</xdr:rowOff>
    </xdr:from>
    <xdr:to>
      <xdr:col>24</xdr:col>
      <xdr:colOff>62865</xdr:colOff>
      <xdr:row>107</xdr:row>
      <xdr:rowOff>123825</xdr:rowOff>
    </xdr:to>
    <xdr:cxnSp macro="">
      <xdr:nvCxnSpPr>
        <xdr:cNvPr id="301" name="直線コネクタ 300">
          <a:extLst>
            <a:ext uri="{FF2B5EF4-FFF2-40B4-BE49-F238E27FC236}">
              <a16:creationId xmlns:a16="http://schemas.microsoft.com/office/drawing/2014/main" id="{B476B2A9-4ECC-4598-B1E7-390579490851}"/>
            </a:ext>
          </a:extLst>
        </xdr:cNvPr>
        <xdr:cNvCxnSpPr/>
      </xdr:nvCxnSpPr>
      <xdr:spPr>
        <a:xfrm flipV="1">
          <a:off x="4634865" y="17101186"/>
          <a:ext cx="0" cy="1367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127652</xdr:rowOff>
    </xdr:from>
    <xdr:ext cx="405111" cy="259045"/>
    <xdr:sp macro="" textlink="">
      <xdr:nvSpPr>
        <xdr:cNvPr id="302" name="【市民会館】&#10;有形固定資産減価償却率最小値テキスト">
          <a:extLst>
            <a:ext uri="{FF2B5EF4-FFF2-40B4-BE49-F238E27FC236}">
              <a16:creationId xmlns:a16="http://schemas.microsoft.com/office/drawing/2014/main" id="{2D5084A0-7BB5-4386-AFD1-3C10357826A4}"/>
            </a:ext>
          </a:extLst>
        </xdr:cNvPr>
        <xdr:cNvSpPr txBox="1"/>
      </xdr:nvSpPr>
      <xdr:spPr>
        <a:xfrm>
          <a:off x="4673600" y="1847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123825</xdr:rowOff>
    </xdr:from>
    <xdr:to>
      <xdr:col>24</xdr:col>
      <xdr:colOff>152400</xdr:colOff>
      <xdr:row>107</xdr:row>
      <xdr:rowOff>123825</xdr:rowOff>
    </xdr:to>
    <xdr:cxnSp macro="">
      <xdr:nvCxnSpPr>
        <xdr:cNvPr id="303" name="直線コネクタ 302">
          <a:extLst>
            <a:ext uri="{FF2B5EF4-FFF2-40B4-BE49-F238E27FC236}">
              <a16:creationId xmlns:a16="http://schemas.microsoft.com/office/drawing/2014/main" id="{C175991A-8499-416F-8C1F-12B0D99B8D50}"/>
            </a:ext>
          </a:extLst>
        </xdr:cNvPr>
        <xdr:cNvCxnSpPr/>
      </xdr:nvCxnSpPr>
      <xdr:spPr>
        <a:xfrm>
          <a:off x="4546600" y="18468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74313</xdr:rowOff>
    </xdr:from>
    <xdr:ext cx="405111" cy="259045"/>
    <xdr:sp macro="" textlink="">
      <xdr:nvSpPr>
        <xdr:cNvPr id="304" name="【市民会館】&#10;有形固定資産減価償却率最大値テキスト">
          <a:extLst>
            <a:ext uri="{FF2B5EF4-FFF2-40B4-BE49-F238E27FC236}">
              <a16:creationId xmlns:a16="http://schemas.microsoft.com/office/drawing/2014/main" id="{7DFB026F-2E28-41BC-9219-95356E500DBE}"/>
            </a:ext>
          </a:extLst>
        </xdr:cNvPr>
        <xdr:cNvSpPr txBox="1"/>
      </xdr:nvSpPr>
      <xdr:spPr>
        <a:xfrm>
          <a:off x="4673600" y="16876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127636</xdr:rowOff>
    </xdr:from>
    <xdr:to>
      <xdr:col>24</xdr:col>
      <xdr:colOff>152400</xdr:colOff>
      <xdr:row>99</xdr:row>
      <xdr:rowOff>127636</xdr:rowOff>
    </xdr:to>
    <xdr:cxnSp macro="">
      <xdr:nvCxnSpPr>
        <xdr:cNvPr id="305" name="直線コネクタ 304">
          <a:extLst>
            <a:ext uri="{FF2B5EF4-FFF2-40B4-BE49-F238E27FC236}">
              <a16:creationId xmlns:a16="http://schemas.microsoft.com/office/drawing/2014/main" id="{85C8A9FC-EE32-4D35-A12D-A3213EFD9B8A}"/>
            </a:ext>
          </a:extLst>
        </xdr:cNvPr>
        <xdr:cNvCxnSpPr/>
      </xdr:nvCxnSpPr>
      <xdr:spPr>
        <a:xfrm>
          <a:off x="4546600" y="17101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84472</xdr:rowOff>
    </xdr:from>
    <xdr:ext cx="405111" cy="259045"/>
    <xdr:sp macro="" textlink="">
      <xdr:nvSpPr>
        <xdr:cNvPr id="306" name="【市民会館】&#10;有形固定資産減価償却率平均値テキスト">
          <a:extLst>
            <a:ext uri="{FF2B5EF4-FFF2-40B4-BE49-F238E27FC236}">
              <a16:creationId xmlns:a16="http://schemas.microsoft.com/office/drawing/2014/main" id="{BC5FCDB3-9E56-4A06-813A-36E5EC35035D}"/>
            </a:ext>
          </a:extLst>
        </xdr:cNvPr>
        <xdr:cNvSpPr txBox="1"/>
      </xdr:nvSpPr>
      <xdr:spPr>
        <a:xfrm>
          <a:off x="4673600" y="177438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61595</xdr:rowOff>
    </xdr:from>
    <xdr:to>
      <xdr:col>24</xdr:col>
      <xdr:colOff>114300</xdr:colOff>
      <xdr:row>104</xdr:row>
      <xdr:rowOff>163195</xdr:rowOff>
    </xdr:to>
    <xdr:sp macro="" textlink="">
      <xdr:nvSpPr>
        <xdr:cNvPr id="307" name="フローチャート: 判断 306">
          <a:extLst>
            <a:ext uri="{FF2B5EF4-FFF2-40B4-BE49-F238E27FC236}">
              <a16:creationId xmlns:a16="http://schemas.microsoft.com/office/drawing/2014/main" id="{1608F737-6986-494B-84BE-4CDFD52A3664}"/>
            </a:ext>
          </a:extLst>
        </xdr:cNvPr>
        <xdr:cNvSpPr/>
      </xdr:nvSpPr>
      <xdr:spPr>
        <a:xfrm>
          <a:off x="4584700" y="1789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76836</xdr:rowOff>
    </xdr:from>
    <xdr:to>
      <xdr:col>20</xdr:col>
      <xdr:colOff>38100</xdr:colOff>
      <xdr:row>105</xdr:row>
      <xdr:rowOff>6986</xdr:rowOff>
    </xdr:to>
    <xdr:sp macro="" textlink="">
      <xdr:nvSpPr>
        <xdr:cNvPr id="308" name="フローチャート: 判断 307">
          <a:extLst>
            <a:ext uri="{FF2B5EF4-FFF2-40B4-BE49-F238E27FC236}">
              <a16:creationId xmlns:a16="http://schemas.microsoft.com/office/drawing/2014/main" id="{CDF15B8B-DF80-4209-A475-2EC9A110032F}"/>
            </a:ext>
          </a:extLst>
        </xdr:cNvPr>
        <xdr:cNvSpPr/>
      </xdr:nvSpPr>
      <xdr:spPr>
        <a:xfrm>
          <a:off x="3746500" y="1790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57786</xdr:rowOff>
    </xdr:from>
    <xdr:to>
      <xdr:col>15</xdr:col>
      <xdr:colOff>101600</xdr:colOff>
      <xdr:row>104</xdr:row>
      <xdr:rowOff>159386</xdr:rowOff>
    </xdr:to>
    <xdr:sp macro="" textlink="">
      <xdr:nvSpPr>
        <xdr:cNvPr id="309" name="フローチャート: 判断 308">
          <a:extLst>
            <a:ext uri="{FF2B5EF4-FFF2-40B4-BE49-F238E27FC236}">
              <a16:creationId xmlns:a16="http://schemas.microsoft.com/office/drawing/2014/main" id="{174894BC-3F9A-4091-B0B0-C3082C484721}"/>
            </a:ext>
          </a:extLst>
        </xdr:cNvPr>
        <xdr:cNvSpPr/>
      </xdr:nvSpPr>
      <xdr:spPr>
        <a:xfrm>
          <a:off x="2857500" y="1788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29211</xdr:rowOff>
    </xdr:from>
    <xdr:to>
      <xdr:col>10</xdr:col>
      <xdr:colOff>165100</xdr:colOff>
      <xdr:row>104</xdr:row>
      <xdr:rowOff>130811</xdr:rowOff>
    </xdr:to>
    <xdr:sp macro="" textlink="">
      <xdr:nvSpPr>
        <xdr:cNvPr id="310" name="フローチャート: 判断 309">
          <a:extLst>
            <a:ext uri="{FF2B5EF4-FFF2-40B4-BE49-F238E27FC236}">
              <a16:creationId xmlns:a16="http://schemas.microsoft.com/office/drawing/2014/main" id="{A424A201-0DA4-41EC-8659-2BD8D91B5453}"/>
            </a:ext>
          </a:extLst>
        </xdr:cNvPr>
        <xdr:cNvSpPr/>
      </xdr:nvSpPr>
      <xdr:spPr>
        <a:xfrm>
          <a:off x="1968500" y="1786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158750</xdr:rowOff>
    </xdr:from>
    <xdr:to>
      <xdr:col>6</xdr:col>
      <xdr:colOff>38100</xdr:colOff>
      <xdr:row>104</xdr:row>
      <xdr:rowOff>88900</xdr:rowOff>
    </xdr:to>
    <xdr:sp macro="" textlink="">
      <xdr:nvSpPr>
        <xdr:cNvPr id="311" name="フローチャート: 判断 310">
          <a:extLst>
            <a:ext uri="{FF2B5EF4-FFF2-40B4-BE49-F238E27FC236}">
              <a16:creationId xmlns:a16="http://schemas.microsoft.com/office/drawing/2014/main" id="{D68AD3A1-7BE7-435F-8816-098BDA385F0D}"/>
            </a:ext>
          </a:extLst>
        </xdr:cNvPr>
        <xdr:cNvSpPr/>
      </xdr:nvSpPr>
      <xdr:spPr>
        <a:xfrm>
          <a:off x="1079500" y="1781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2" name="テキスト ボックス 311">
          <a:extLst>
            <a:ext uri="{FF2B5EF4-FFF2-40B4-BE49-F238E27FC236}">
              <a16:creationId xmlns:a16="http://schemas.microsoft.com/office/drawing/2014/main" id="{6FD6B411-DCCA-43C9-AF74-C059090BC2B2}"/>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3" name="テキスト ボックス 312">
          <a:extLst>
            <a:ext uri="{FF2B5EF4-FFF2-40B4-BE49-F238E27FC236}">
              <a16:creationId xmlns:a16="http://schemas.microsoft.com/office/drawing/2014/main" id="{8419A372-6F3E-4321-8910-1EF019DA8A97}"/>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DC376B52-6C2C-4CBE-9BCB-4A463FDFF455}"/>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064CB10D-B6F2-450D-88E5-D46528C768CA}"/>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8B22E3C1-BE1C-42F4-BF36-1CC8A2275715}"/>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141605</xdr:rowOff>
    </xdr:from>
    <xdr:to>
      <xdr:col>24</xdr:col>
      <xdr:colOff>114300</xdr:colOff>
      <xdr:row>105</xdr:row>
      <xdr:rowOff>71755</xdr:rowOff>
    </xdr:to>
    <xdr:sp macro="" textlink="">
      <xdr:nvSpPr>
        <xdr:cNvPr id="317" name="楕円 316">
          <a:extLst>
            <a:ext uri="{FF2B5EF4-FFF2-40B4-BE49-F238E27FC236}">
              <a16:creationId xmlns:a16="http://schemas.microsoft.com/office/drawing/2014/main" id="{156244D9-FE84-4760-B718-A1EE3BD5C726}"/>
            </a:ext>
          </a:extLst>
        </xdr:cNvPr>
        <xdr:cNvSpPr/>
      </xdr:nvSpPr>
      <xdr:spPr>
        <a:xfrm>
          <a:off x="4584700" y="1797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120032</xdr:rowOff>
    </xdr:from>
    <xdr:ext cx="405111" cy="259045"/>
    <xdr:sp macro="" textlink="">
      <xdr:nvSpPr>
        <xdr:cNvPr id="318" name="【市民会館】&#10;有形固定資産減価償却率該当値テキスト">
          <a:extLst>
            <a:ext uri="{FF2B5EF4-FFF2-40B4-BE49-F238E27FC236}">
              <a16:creationId xmlns:a16="http://schemas.microsoft.com/office/drawing/2014/main" id="{3255634E-3CF7-47B5-8EFF-0C57DF7B1263}"/>
            </a:ext>
          </a:extLst>
        </xdr:cNvPr>
        <xdr:cNvSpPr txBox="1"/>
      </xdr:nvSpPr>
      <xdr:spPr>
        <a:xfrm>
          <a:off x="4673600" y="1795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97789</xdr:rowOff>
    </xdr:from>
    <xdr:to>
      <xdr:col>20</xdr:col>
      <xdr:colOff>38100</xdr:colOff>
      <xdr:row>105</xdr:row>
      <xdr:rowOff>27939</xdr:rowOff>
    </xdr:to>
    <xdr:sp macro="" textlink="">
      <xdr:nvSpPr>
        <xdr:cNvPr id="319" name="楕円 318">
          <a:extLst>
            <a:ext uri="{FF2B5EF4-FFF2-40B4-BE49-F238E27FC236}">
              <a16:creationId xmlns:a16="http://schemas.microsoft.com/office/drawing/2014/main" id="{36E50AA4-4707-4AA8-AF67-7D2A539B7F5A}"/>
            </a:ext>
          </a:extLst>
        </xdr:cNvPr>
        <xdr:cNvSpPr/>
      </xdr:nvSpPr>
      <xdr:spPr>
        <a:xfrm>
          <a:off x="3746500" y="17928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148589</xdr:rowOff>
    </xdr:from>
    <xdr:to>
      <xdr:col>24</xdr:col>
      <xdr:colOff>63500</xdr:colOff>
      <xdr:row>105</xdr:row>
      <xdr:rowOff>20955</xdr:rowOff>
    </xdr:to>
    <xdr:cxnSp macro="">
      <xdr:nvCxnSpPr>
        <xdr:cNvPr id="320" name="直線コネクタ 319">
          <a:extLst>
            <a:ext uri="{FF2B5EF4-FFF2-40B4-BE49-F238E27FC236}">
              <a16:creationId xmlns:a16="http://schemas.microsoft.com/office/drawing/2014/main" id="{9AB7EBCF-72A7-4A95-8643-0009760FC7E9}"/>
            </a:ext>
          </a:extLst>
        </xdr:cNvPr>
        <xdr:cNvCxnSpPr/>
      </xdr:nvCxnSpPr>
      <xdr:spPr>
        <a:xfrm>
          <a:off x="3797300" y="17979389"/>
          <a:ext cx="8382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53975</xdr:rowOff>
    </xdr:from>
    <xdr:to>
      <xdr:col>15</xdr:col>
      <xdr:colOff>101600</xdr:colOff>
      <xdr:row>104</xdr:row>
      <xdr:rowOff>155575</xdr:rowOff>
    </xdr:to>
    <xdr:sp macro="" textlink="">
      <xdr:nvSpPr>
        <xdr:cNvPr id="321" name="楕円 320">
          <a:extLst>
            <a:ext uri="{FF2B5EF4-FFF2-40B4-BE49-F238E27FC236}">
              <a16:creationId xmlns:a16="http://schemas.microsoft.com/office/drawing/2014/main" id="{F518BFDB-71FB-4BA3-ADA9-B3E2DB4B220C}"/>
            </a:ext>
          </a:extLst>
        </xdr:cNvPr>
        <xdr:cNvSpPr/>
      </xdr:nvSpPr>
      <xdr:spPr>
        <a:xfrm>
          <a:off x="2857500" y="1788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104775</xdr:rowOff>
    </xdr:from>
    <xdr:to>
      <xdr:col>19</xdr:col>
      <xdr:colOff>177800</xdr:colOff>
      <xdr:row>104</xdr:row>
      <xdr:rowOff>148589</xdr:rowOff>
    </xdr:to>
    <xdr:cxnSp macro="">
      <xdr:nvCxnSpPr>
        <xdr:cNvPr id="322" name="直線コネクタ 321">
          <a:extLst>
            <a:ext uri="{FF2B5EF4-FFF2-40B4-BE49-F238E27FC236}">
              <a16:creationId xmlns:a16="http://schemas.microsoft.com/office/drawing/2014/main" id="{0C8E95BC-609F-4D5D-AD78-0A42F4C9F6CB}"/>
            </a:ext>
          </a:extLst>
        </xdr:cNvPr>
        <xdr:cNvCxnSpPr/>
      </xdr:nvCxnSpPr>
      <xdr:spPr>
        <a:xfrm>
          <a:off x="2908300" y="17935575"/>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23495</xdr:rowOff>
    </xdr:from>
    <xdr:to>
      <xdr:col>10</xdr:col>
      <xdr:colOff>165100</xdr:colOff>
      <xdr:row>104</xdr:row>
      <xdr:rowOff>125095</xdr:rowOff>
    </xdr:to>
    <xdr:sp macro="" textlink="">
      <xdr:nvSpPr>
        <xdr:cNvPr id="323" name="楕円 322">
          <a:extLst>
            <a:ext uri="{FF2B5EF4-FFF2-40B4-BE49-F238E27FC236}">
              <a16:creationId xmlns:a16="http://schemas.microsoft.com/office/drawing/2014/main" id="{2AE2E797-42DF-4295-BD19-31ACC612413C}"/>
            </a:ext>
          </a:extLst>
        </xdr:cNvPr>
        <xdr:cNvSpPr/>
      </xdr:nvSpPr>
      <xdr:spPr>
        <a:xfrm>
          <a:off x="1968500" y="1785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74295</xdr:rowOff>
    </xdr:from>
    <xdr:to>
      <xdr:col>15</xdr:col>
      <xdr:colOff>50800</xdr:colOff>
      <xdr:row>104</xdr:row>
      <xdr:rowOff>104775</xdr:rowOff>
    </xdr:to>
    <xdr:cxnSp macro="">
      <xdr:nvCxnSpPr>
        <xdr:cNvPr id="324" name="直線コネクタ 323">
          <a:extLst>
            <a:ext uri="{FF2B5EF4-FFF2-40B4-BE49-F238E27FC236}">
              <a16:creationId xmlns:a16="http://schemas.microsoft.com/office/drawing/2014/main" id="{C4C278E3-4F8E-4357-9CD9-08A247595F14}"/>
            </a:ext>
          </a:extLst>
        </xdr:cNvPr>
        <xdr:cNvCxnSpPr/>
      </xdr:nvCxnSpPr>
      <xdr:spPr>
        <a:xfrm>
          <a:off x="2019300" y="1790509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158750</xdr:rowOff>
    </xdr:from>
    <xdr:to>
      <xdr:col>6</xdr:col>
      <xdr:colOff>38100</xdr:colOff>
      <xdr:row>104</xdr:row>
      <xdr:rowOff>88900</xdr:rowOff>
    </xdr:to>
    <xdr:sp macro="" textlink="">
      <xdr:nvSpPr>
        <xdr:cNvPr id="325" name="楕円 324">
          <a:extLst>
            <a:ext uri="{FF2B5EF4-FFF2-40B4-BE49-F238E27FC236}">
              <a16:creationId xmlns:a16="http://schemas.microsoft.com/office/drawing/2014/main" id="{BBE2FD69-CF76-4286-8B90-EE94F5890D04}"/>
            </a:ext>
          </a:extLst>
        </xdr:cNvPr>
        <xdr:cNvSpPr/>
      </xdr:nvSpPr>
      <xdr:spPr>
        <a:xfrm>
          <a:off x="1079500" y="1781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38100</xdr:rowOff>
    </xdr:from>
    <xdr:to>
      <xdr:col>10</xdr:col>
      <xdr:colOff>114300</xdr:colOff>
      <xdr:row>104</xdr:row>
      <xdr:rowOff>74295</xdr:rowOff>
    </xdr:to>
    <xdr:cxnSp macro="">
      <xdr:nvCxnSpPr>
        <xdr:cNvPr id="326" name="直線コネクタ 325">
          <a:extLst>
            <a:ext uri="{FF2B5EF4-FFF2-40B4-BE49-F238E27FC236}">
              <a16:creationId xmlns:a16="http://schemas.microsoft.com/office/drawing/2014/main" id="{CCDFB312-83E5-4E30-962E-8E08C142C6EE}"/>
            </a:ext>
          </a:extLst>
        </xdr:cNvPr>
        <xdr:cNvCxnSpPr/>
      </xdr:nvCxnSpPr>
      <xdr:spPr>
        <a:xfrm>
          <a:off x="1130300" y="1786890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23513</xdr:rowOff>
    </xdr:from>
    <xdr:ext cx="405111" cy="259045"/>
    <xdr:sp macro="" textlink="">
      <xdr:nvSpPr>
        <xdr:cNvPr id="327" name="n_1aveValue【市民会館】&#10;有形固定資産減価償却率">
          <a:extLst>
            <a:ext uri="{FF2B5EF4-FFF2-40B4-BE49-F238E27FC236}">
              <a16:creationId xmlns:a16="http://schemas.microsoft.com/office/drawing/2014/main" id="{F8821573-C2A2-4509-A372-10D22FC9866A}"/>
            </a:ext>
          </a:extLst>
        </xdr:cNvPr>
        <xdr:cNvSpPr txBox="1"/>
      </xdr:nvSpPr>
      <xdr:spPr>
        <a:xfrm>
          <a:off x="3582044" y="17682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150513</xdr:rowOff>
    </xdr:from>
    <xdr:ext cx="405111" cy="259045"/>
    <xdr:sp macro="" textlink="">
      <xdr:nvSpPr>
        <xdr:cNvPr id="328" name="n_2aveValue【市民会館】&#10;有形固定資産減価償却率">
          <a:extLst>
            <a:ext uri="{FF2B5EF4-FFF2-40B4-BE49-F238E27FC236}">
              <a16:creationId xmlns:a16="http://schemas.microsoft.com/office/drawing/2014/main" id="{4A7B6702-FFEF-4C0B-8FCB-04F876E30304}"/>
            </a:ext>
          </a:extLst>
        </xdr:cNvPr>
        <xdr:cNvSpPr txBox="1"/>
      </xdr:nvSpPr>
      <xdr:spPr>
        <a:xfrm>
          <a:off x="2705744" y="1798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121938</xdr:rowOff>
    </xdr:from>
    <xdr:ext cx="405111" cy="259045"/>
    <xdr:sp macro="" textlink="">
      <xdr:nvSpPr>
        <xdr:cNvPr id="329" name="n_3aveValue【市民会館】&#10;有形固定資産減価償却率">
          <a:extLst>
            <a:ext uri="{FF2B5EF4-FFF2-40B4-BE49-F238E27FC236}">
              <a16:creationId xmlns:a16="http://schemas.microsoft.com/office/drawing/2014/main" id="{C7891BB1-6034-4167-BDC3-892E0536F303}"/>
            </a:ext>
          </a:extLst>
        </xdr:cNvPr>
        <xdr:cNvSpPr txBox="1"/>
      </xdr:nvSpPr>
      <xdr:spPr>
        <a:xfrm>
          <a:off x="1816744" y="17952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80027</xdr:rowOff>
    </xdr:from>
    <xdr:ext cx="405111" cy="259045"/>
    <xdr:sp macro="" textlink="">
      <xdr:nvSpPr>
        <xdr:cNvPr id="330" name="n_4aveValue【市民会館】&#10;有形固定資産減価償却率">
          <a:extLst>
            <a:ext uri="{FF2B5EF4-FFF2-40B4-BE49-F238E27FC236}">
              <a16:creationId xmlns:a16="http://schemas.microsoft.com/office/drawing/2014/main" id="{10FB573F-F484-4A59-9B26-44402A83C7B5}"/>
            </a:ext>
          </a:extLst>
        </xdr:cNvPr>
        <xdr:cNvSpPr txBox="1"/>
      </xdr:nvSpPr>
      <xdr:spPr>
        <a:xfrm>
          <a:off x="927744" y="1791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19066</xdr:rowOff>
    </xdr:from>
    <xdr:ext cx="405111" cy="259045"/>
    <xdr:sp macro="" textlink="">
      <xdr:nvSpPr>
        <xdr:cNvPr id="331" name="n_1mainValue【市民会館】&#10;有形固定資産減価償却率">
          <a:extLst>
            <a:ext uri="{FF2B5EF4-FFF2-40B4-BE49-F238E27FC236}">
              <a16:creationId xmlns:a16="http://schemas.microsoft.com/office/drawing/2014/main" id="{89DFAB4B-3160-46D3-844B-C14A35DABD99}"/>
            </a:ext>
          </a:extLst>
        </xdr:cNvPr>
        <xdr:cNvSpPr txBox="1"/>
      </xdr:nvSpPr>
      <xdr:spPr>
        <a:xfrm>
          <a:off x="3582044" y="18021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652</xdr:rowOff>
    </xdr:from>
    <xdr:ext cx="405111" cy="259045"/>
    <xdr:sp macro="" textlink="">
      <xdr:nvSpPr>
        <xdr:cNvPr id="332" name="n_2mainValue【市民会館】&#10;有形固定資産減価償却率">
          <a:extLst>
            <a:ext uri="{FF2B5EF4-FFF2-40B4-BE49-F238E27FC236}">
              <a16:creationId xmlns:a16="http://schemas.microsoft.com/office/drawing/2014/main" id="{04E220DC-15D9-4D4E-8339-ABD254B3AAA4}"/>
            </a:ext>
          </a:extLst>
        </xdr:cNvPr>
        <xdr:cNvSpPr txBox="1"/>
      </xdr:nvSpPr>
      <xdr:spPr>
        <a:xfrm>
          <a:off x="2705744" y="1766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141622</xdr:rowOff>
    </xdr:from>
    <xdr:ext cx="405111" cy="259045"/>
    <xdr:sp macro="" textlink="">
      <xdr:nvSpPr>
        <xdr:cNvPr id="333" name="n_3mainValue【市民会館】&#10;有形固定資産減価償却率">
          <a:extLst>
            <a:ext uri="{FF2B5EF4-FFF2-40B4-BE49-F238E27FC236}">
              <a16:creationId xmlns:a16="http://schemas.microsoft.com/office/drawing/2014/main" id="{74019C67-AF8E-4F33-8D67-286945C8CA34}"/>
            </a:ext>
          </a:extLst>
        </xdr:cNvPr>
        <xdr:cNvSpPr txBox="1"/>
      </xdr:nvSpPr>
      <xdr:spPr>
        <a:xfrm>
          <a:off x="1816744" y="1762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105427</xdr:rowOff>
    </xdr:from>
    <xdr:ext cx="405111" cy="259045"/>
    <xdr:sp macro="" textlink="">
      <xdr:nvSpPr>
        <xdr:cNvPr id="334" name="n_4mainValue【市民会館】&#10;有形固定資産減価償却率">
          <a:extLst>
            <a:ext uri="{FF2B5EF4-FFF2-40B4-BE49-F238E27FC236}">
              <a16:creationId xmlns:a16="http://schemas.microsoft.com/office/drawing/2014/main" id="{45FA549C-DE92-424E-93E1-7FD9ACEBF572}"/>
            </a:ext>
          </a:extLst>
        </xdr:cNvPr>
        <xdr:cNvSpPr txBox="1"/>
      </xdr:nvSpPr>
      <xdr:spPr>
        <a:xfrm>
          <a:off x="927744" y="1759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5" name="正方形/長方形 334">
          <a:extLst>
            <a:ext uri="{FF2B5EF4-FFF2-40B4-BE49-F238E27FC236}">
              <a16:creationId xmlns:a16="http://schemas.microsoft.com/office/drawing/2014/main" id="{18268FC3-ADA3-4C54-9165-5714D023CA4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6" name="正方形/長方形 335">
          <a:extLst>
            <a:ext uri="{FF2B5EF4-FFF2-40B4-BE49-F238E27FC236}">
              <a16:creationId xmlns:a16="http://schemas.microsoft.com/office/drawing/2014/main" id="{2F298724-9CEF-4E1D-BE48-F4CFB7193B3A}"/>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7" name="正方形/長方形 336">
          <a:extLst>
            <a:ext uri="{FF2B5EF4-FFF2-40B4-BE49-F238E27FC236}">
              <a16:creationId xmlns:a16="http://schemas.microsoft.com/office/drawing/2014/main" id="{5E57E232-DA93-48EE-A4EB-CA04A073038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8" name="正方形/長方形 337">
          <a:extLst>
            <a:ext uri="{FF2B5EF4-FFF2-40B4-BE49-F238E27FC236}">
              <a16:creationId xmlns:a16="http://schemas.microsoft.com/office/drawing/2014/main" id="{A7FD7D52-9BAF-46EE-8B69-698D151D284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9" name="正方形/長方形 338">
          <a:extLst>
            <a:ext uri="{FF2B5EF4-FFF2-40B4-BE49-F238E27FC236}">
              <a16:creationId xmlns:a16="http://schemas.microsoft.com/office/drawing/2014/main" id="{96F62C6C-CFBD-4AF5-AE17-377C55C7FDA9}"/>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0" name="正方形/長方形 339">
          <a:extLst>
            <a:ext uri="{FF2B5EF4-FFF2-40B4-BE49-F238E27FC236}">
              <a16:creationId xmlns:a16="http://schemas.microsoft.com/office/drawing/2014/main" id="{07CF3F72-0787-49D6-A2D0-6262CD903175}"/>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1" name="正方形/長方形 340">
          <a:extLst>
            <a:ext uri="{FF2B5EF4-FFF2-40B4-BE49-F238E27FC236}">
              <a16:creationId xmlns:a16="http://schemas.microsoft.com/office/drawing/2014/main" id="{10D9DEB6-47D8-4DF9-B560-64439D54356D}"/>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2" name="正方形/長方形 341">
          <a:extLst>
            <a:ext uri="{FF2B5EF4-FFF2-40B4-BE49-F238E27FC236}">
              <a16:creationId xmlns:a16="http://schemas.microsoft.com/office/drawing/2014/main" id="{116BE0F3-BBD8-48D5-8D45-69EB94FE3774}"/>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3" name="テキスト ボックス 342">
          <a:extLst>
            <a:ext uri="{FF2B5EF4-FFF2-40B4-BE49-F238E27FC236}">
              <a16:creationId xmlns:a16="http://schemas.microsoft.com/office/drawing/2014/main" id="{D58D23E5-B792-4C1D-BAB0-F1DC6880768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4" name="直線コネクタ 343">
          <a:extLst>
            <a:ext uri="{FF2B5EF4-FFF2-40B4-BE49-F238E27FC236}">
              <a16:creationId xmlns:a16="http://schemas.microsoft.com/office/drawing/2014/main" id="{9588339C-C4D9-444E-9AEE-C915E6CD6CE7}"/>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5" name="直線コネクタ 344">
          <a:extLst>
            <a:ext uri="{FF2B5EF4-FFF2-40B4-BE49-F238E27FC236}">
              <a16:creationId xmlns:a16="http://schemas.microsoft.com/office/drawing/2014/main" id="{6D3DE505-A833-4462-840E-6FDC38474474}"/>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6" name="テキスト ボックス 345">
          <a:extLst>
            <a:ext uri="{FF2B5EF4-FFF2-40B4-BE49-F238E27FC236}">
              <a16:creationId xmlns:a16="http://schemas.microsoft.com/office/drawing/2014/main" id="{547D95D2-59AD-4241-B86A-40C7BF86BDBE}"/>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7" name="直線コネクタ 346">
          <a:extLst>
            <a:ext uri="{FF2B5EF4-FFF2-40B4-BE49-F238E27FC236}">
              <a16:creationId xmlns:a16="http://schemas.microsoft.com/office/drawing/2014/main" id="{B633D4B0-DD33-418A-8860-4602BA7B00E1}"/>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48" name="テキスト ボックス 347">
          <a:extLst>
            <a:ext uri="{FF2B5EF4-FFF2-40B4-BE49-F238E27FC236}">
              <a16:creationId xmlns:a16="http://schemas.microsoft.com/office/drawing/2014/main" id="{6B879F4E-16E0-4A3D-B451-3AA248916928}"/>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49" name="直線コネクタ 348">
          <a:extLst>
            <a:ext uri="{FF2B5EF4-FFF2-40B4-BE49-F238E27FC236}">
              <a16:creationId xmlns:a16="http://schemas.microsoft.com/office/drawing/2014/main" id="{5D4E29B0-A7E6-4810-B911-A4052F3566BF}"/>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0" name="テキスト ボックス 349">
          <a:extLst>
            <a:ext uri="{FF2B5EF4-FFF2-40B4-BE49-F238E27FC236}">
              <a16:creationId xmlns:a16="http://schemas.microsoft.com/office/drawing/2014/main" id="{C2D48ED2-6A37-4456-B8C7-C9B25F2C8124}"/>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1" name="直線コネクタ 350">
          <a:extLst>
            <a:ext uri="{FF2B5EF4-FFF2-40B4-BE49-F238E27FC236}">
              <a16:creationId xmlns:a16="http://schemas.microsoft.com/office/drawing/2014/main" id="{6169D272-E0CF-494D-8B50-5BA79FD441E3}"/>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2" name="テキスト ボックス 351">
          <a:extLst>
            <a:ext uri="{FF2B5EF4-FFF2-40B4-BE49-F238E27FC236}">
              <a16:creationId xmlns:a16="http://schemas.microsoft.com/office/drawing/2014/main" id="{883DBDE8-B223-400A-84A0-423257244065}"/>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3" name="直線コネクタ 352">
          <a:extLst>
            <a:ext uri="{FF2B5EF4-FFF2-40B4-BE49-F238E27FC236}">
              <a16:creationId xmlns:a16="http://schemas.microsoft.com/office/drawing/2014/main" id="{86E9ADCD-1B55-4008-9EE6-EDC19798DD52}"/>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4" name="テキスト ボックス 353">
          <a:extLst>
            <a:ext uri="{FF2B5EF4-FFF2-40B4-BE49-F238E27FC236}">
              <a16:creationId xmlns:a16="http://schemas.microsoft.com/office/drawing/2014/main" id="{7489B9DB-757B-4704-953B-962A21D6CF69}"/>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5" name="直線コネクタ 354">
          <a:extLst>
            <a:ext uri="{FF2B5EF4-FFF2-40B4-BE49-F238E27FC236}">
              <a16:creationId xmlns:a16="http://schemas.microsoft.com/office/drawing/2014/main" id="{0D637425-1881-4076-BF92-D2A740BB0EAF}"/>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6" name="テキスト ボックス 355">
          <a:extLst>
            <a:ext uri="{FF2B5EF4-FFF2-40B4-BE49-F238E27FC236}">
              <a16:creationId xmlns:a16="http://schemas.microsoft.com/office/drawing/2014/main" id="{AED9A955-85DF-4371-8ACF-5A63D868E2D6}"/>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7" name="【市民会館】&#10;一人当たり面積グラフ枠">
          <a:extLst>
            <a:ext uri="{FF2B5EF4-FFF2-40B4-BE49-F238E27FC236}">
              <a16:creationId xmlns:a16="http://schemas.microsoft.com/office/drawing/2014/main" id="{0CD88C02-40E6-426A-8AEE-91088E5A7BAA}"/>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30480</xdr:rowOff>
    </xdr:to>
    <xdr:cxnSp macro="">
      <xdr:nvCxnSpPr>
        <xdr:cNvPr id="358" name="直線コネクタ 357">
          <a:extLst>
            <a:ext uri="{FF2B5EF4-FFF2-40B4-BE49-F238E27FC236}">
              <a16:creationId xmlns:a16="http://schemas.microsoft.com/office/drawing/2014/main" id="{80199AAB-3647-411B-8DCA-30EABC52C7FB}"/>
            </a:ext>
          </a:extLst>
        </xdr:cNvPr>
        <xdr:cNvCxnSpPr/>
      </xdr:nvCxnSpPr>
      <xdr:spPr>
        <a:xfrm flipV="1">
          <a:off x="10476865" y="17148811"/>
          <a:ext cx="0" cy="1398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34307</xdr:rowOff>
    </xdr:from>
    <xdr:ext cx="469744" cy="259045"/>
    <xdr:sp macro="" textlink="">
      <xdr:nvSpPr>
        <xdr:cNvPr id="359" name="【市民会館】&#10;一人当たり面積最小値テキスト">
          <a:extLst>
            <a:ext uri="{FF2B5EF4-FFF2-40B4-BE49-F238E27FC236}">
              <a16:creationId xmlns:a16="http://schemas.microsoft.com/office/drawing/2014/main" id="{220BCDA7-EB5E-42B4-987D-68A8377ADCF9}"/>
            </a:ext>
          </a:extLst>
        </xdr:cNvPr>
        <xdr:cNvSpPr txBox="1"/>
      </xdr:nvSpPr>
      <xdr:spPr>
        <a:xfrm>
          <a:off x="1051560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30480</xdr:rowOff>
    </xdr:from>
    <xdr:to>
      <xdr:col>55</xdr:col>
      <xdr:colOff>88900</xdr:colOff>
      <xdr:row>108</xdr:row>
      <xdr:rowOff>30480</xdr:rowOff>
    </xdr:to>
    <xdr:cxnSp macro="">
      <xdr:nvCxnSpPr>
        <xdr:cNvPr id="360" name="直線コネクタ 359">
          <a:extLst>
            <a:ext uri="{FF2B5EF4-FFF2-40B4-BE49-F238E27FC236}">
              <a16:creationId xmlns:a16="http://schemas.microsoft.com/office/drawing/2014/main" id="{8C274B05-9190-4104-8EC6-9C75ECB6A1F0}"/>
            </a:ext>
          </a:extLst>
        </xdr:cNvPr>
        <xdr:cNvCxnSpPr/>
      </xdr:nvCxnSpPr>
      <xdr:spPr>
        <a:xfrm>
          <a:off x="10388600" y="1854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361" name="【市民会館】&#10;一人当たり面積最大値テキスト">
          <a:extLst>
            <a:ext uri="{FF2B5EF4-FFF2-40B4-BE49-F238E27FC236}">
              <a16:creationId xmlns:a16="http://schemas.microsoft.com/office/drawing/2014/main" id="{AAA45C2F-79DB-4A87-8905-BBDFF5D9C320}"/>
            </a:ext>
          </a:extLst>
        </xdr:cNvPr>
        <xdr:cNvSpPr txBox="1"/>
      </xdr:nvSpPr>
      <xdr:spPr>
        <a:xfrm>
          <a:off x="10515600" y="16924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362" name="直線コネクタ 361">
          <a:extLst>
            <a:ext uri="{FF2B5EF4-FFF2-40B4-BE49-F238E27FC236}">
              <a16:creationId xmlns:a16="http://schemas.microsoft.com/office/drawing/2014/main" id="{A342F6A3-BF49-4886-A49E-34330299638C}"/>
            </a:ext>
          </a:extLst>
        </xdr:cNvPr>
        <xdr:cNvCxnSpPr/>
      </xdr:nvCxnSpPr>
      <xdr:spPr>
        <a:xfrm>
          <a:off x="10388600" y="1714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124477</xdr:rowOff>
    </xdr:from>
    <xdr:ext cx="469744" cy="259045"/>
    <xdr:sp macro="" textlink="">
      <xdr:nvSpPr>
        <xdr:cNvPr id="363" name="【市民会館】&#10;一人当たり面積平均値テキスト">
          <a:extLst>
            <a:ext uri="{FF2B5EF4-FFF2-40B4-BE49-F238E27FC236}">
              <a16:creationId xmlns:a16="http://schemas.microsoft.com/office/drawing/2014/main" id="{2003E277-3043-4C31-A994-21A1E69A9B1C}"/>
            </a:ext>
          </a:extLst>
        </xdr:cNvPr>
        <xdr:cNvSpPr txBox="1"/>
      </xdr:nvSpPr>
      <xdr:spPr>
        <a:xfrm>
          <a:off x="10515600" y="17783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101600</xdr:rowOff>
    </xdr:from>
    <xdr:to>
      <xdr:col>55</xdr:col>
      <xdr:colOff>50800</xdr:colOff>
      <xdr:row>105</xdr:row>
      <xdr:rowOff>31750</xdr:rowOff>
    </xdr:to>
    <xdr:sp macro="" textlink="">
      <xdr:nvSpPr>
        <xdr:cNvPr id="364" name="フローチャート: 判断 363">
          <a:extLst>
            <a:ext uri="{FF2B5EF4-FFF2-40B4-BE49-F238E27FC236}">
              <a16:creationId xmlns:a16="http://schemas.microsoft.com/office/drawing/2014/main" id="{128C1A47-5ACF-421F-8D51-1659D5BC3C1E}"/>
            </a:ext>
          </a:extLst>
        </xdr:cNvPr>
        <xdr:cNvSpPr/>
      </xdr:nvSpPr>
      <xdr:spPr>
        <a:xfrm>
          <a:off x="10426700" y="1793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113030</xdr:rowOff>
    </xdr:from>
    <xdr:to>
      <xdr:col>50</xdr:col>
      <xdr:colOff>165100</xdr:colOff>
      <xdr:row>105</xdr:row>
      <xdr:rowOff>43180</xdr:rowOff>
    </xdr:to>
    <xdr:sp macro="" textlink="">
      <xdr:nvSpPr>
        <xdr:cNvPr id="365" name="フローチャート: 判断 364">
          <a:extLst>
            <a:ext uri="{FF2B5EF4-FFF2-40B4-BE49-F238E27FC236}">
              <a16:creationId xmlns:a16="http://schemas.microsoft.com/office/drawing/2014/main" id="{10BF4213-6863-4860-B0D3-D95E8A120CD3}"/>
            </a:ext>
          </a:extLst>
        </xdr:cNvPr>
        <xdr:cNvSpPr/>
      </xdr:nvSpPr>
      <xdr:spPr>
        <a:xfrm>
          <a:off x="9588500" y="1794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135889</xdr:rowOff>
    </xdr:from>
    <xdr:to>
      <xdr:col>46</xdr:col>
      <xdr:colOff>38100</xdr:colOff>
      <xdr:row>105</xdr:row>
      <xdr:rowOff>66039</xdr:rowOff>
    </xdr:to>
    <xdr:sp macro="" textlink="">
      <xdr:nvSpPr>
        <xdr:cNvPr id="366" name="フローチャート: 判断 365">
          <a:extLst>
            <a:ext uri="{FF2B5EF4-FFF2-40B4-BE49-F238E27FC236}">
              <a16:creationId xmlns:a16="http://schemas.microsoft.com/office/drawing/2014/main" id="{E918F58A-25F5-4995-A34C-44ADC961EDD7}"/>
            </a:ext>
          </a:extLst>
        </xdr:cNvPr>
        <xdr:cNvSpPr/>
      </xdr:nvSpPr>
      <xdr:spPr>
        <a:xfrm>
          <a:off x="8699500" y="17966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147320</xdr:rowOff>
    </xdr:from>
    <xdr:to>
      <xdr:col>41</xdr:col>
      <xdr:colOff>101600</xdr:colOff>
      <xdr:row>105</xdr:row>
      <xdr:rowOff>77470</xdr:rowOff>
    </xdr:to>
    <xdr:sp macro="" textlink="">
      <xdr:nvSpPr>
        <xdr:cNvPr id="367" name="フローチャート: 判断 366">
          <a:extLst>
            <a:ext uri="{FF2B5EF4-FFF2-40B4-BE49-F238E27FC236}">
              <a16:creationId xmlns:a16="http://schemas.microsoft.com/office/drawing/2014/main" id="{2F57B292-8640-4729-A772-24DA20C8EC8A}"/>
            </a:ext>
          </a:extLst>
        </xdr:cNvPr>
        <xdr:cNvSpPr/>
      </xdr:nvSpPr>
      <xdr:spPr>
        <a:xfrm>
          <a:off x="7810500" y="1797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143511</xdr:rowOff>
    </xdr:from>
    <xdr:to>
      <xdr:col>36</xdr:col>
      <xdr:colOff>165100</xdr:colOff>
      <xdr:row>105</xdr:row>
      <xdr:rowOff>73661</xdr:rowOff>
    </xdr:to>
    <xdr:sp macro="" textlink="">
      <xdr:nvSpPr>
        <xdr:cNvPr id="368" name="フローチャート: 判断 367">
          <a:extLst>
            <a:ext uri="{FF2B5EF4-FFF2-40B4-BE49-F238E27FC236}">
              <a16:creationId xmlns:a16="http://schemas.microsoft.com/office/drawing/2014/main" id="{1AEC6FDA-0DE2-41B4-9A0F-B053F2208112}"/>
            </a:ext>
          </a:extLst>
        </xdr:cNvPr>
        <xdr:cNvSpPr/>
      </xdr:nvSpPr>
      <xdr:spPr>
        <a:xfrm>
          <a:off x="6921500" y="17974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69" name="テキスト ボックス 368">
          <a:extLst>
            <a:ext uri="{FF2B5EF4-FFF2-40B4-BE49-F238E27FC236}">
              <a16:creationId xmlns:a16="http://schemas.microsoft.com/office/drawing/2014/main" id="{8ADF66B0-1164-4C74-AA3F-ABB1DEDA92A9}"/>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0" name="テキスト ボックス 369">
          <a:extLst>
            <a:ext uri="{FF2B5EF4-FFF2-40B4-BE49-F238E27FC236}">
              <a16:creationId xmlns:a16="http://schemas.microsoft.com/office/drawing/2014/main" id="{06980D11-E963-4C9D-A7A9-50E12E769106}"/>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67021785-C1B4-47A5-B8ED-667AC16BD526}"/>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E43EFB5F-3E27-4EAD-83FD-53963E564E62}"/>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F89315B8-B8B0-4930-87E2-ABDB6966C94B}"/>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10161</xdr:rowOff>
    </xdr:from>
    <xdr:to>
      <xdr:col>55</xdr:col>
      <xdr:colOff>50800</xdr:colOff>
      <xdr:row>105</xdr:row>
      <xdr:rowOff>111761</xdr:rowOff>
    </xdr:to>
    <xdr:sp macro="" textlink="">
      <xdr:nvSpPr>
        <xdr:cNvPr id="374" name="楕円 373">
          <a:extLst>
            <a:ext uri="{FF2B5EF4-FFF2-40B4-BE49-F238E27FC236}">
              <a16:creationId xmlns:a16="http://schemas.microsoft.com/office/drawing/2014/main" id="{BE061670-4922-4418-93D5-BB2302C3F6C5}"/>
            </a:ext>
          </a:extLst>
        </xdr:cNvPr>
        <xdr:cNvSpPr/>
      </xdr:nvSpPr>
      <xdr:spPr>
        <a:xfrm>
          <a:off x="10426700" y="18012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160038</xdr:rowOff>
    </xdr:from>
    <xdr:ext cx="469744" cy="259045"/>
    <xdr:sp macro="" textlink="">
      <xdr:nvSpPr>
        <xdr:cNvPr id="375" name="【市民会館】&#10;一人当たり面積該当値テキスト">
          <a:extLst>
            <a:ext uri="{FF2B5EF4-FFF2-40B4-BE49-F238E27FC236}">
              <a16:creationId xmlns:a16="http://schemas.microsoft.com/office/drawing/2014/main" id="{B8888582-A978-4A99-B625-993D00A48F78}"/>
            </a:ext>
          </a:extLst>
        </xdr:cNvPr>
        <xdr:cNvSpPr txBox="1"/>
      </xdr:nvSpPr>
      <xdr:spPr>
        <a:xfrm>
          <a:off x="10515600" y="17990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21589</xdr:rowOff>
    </xdr:from>
    <xdr:to>
      <xdr:col>50</xdr:col>
      <xdr:colOff>165100</xdr:colOff>
      <xdr:row>105</xdr:row>
      <xdr:rowOff>123189</xdr:rowOff>
    </xdr:to>
    <xdr:sp macro="" textlink="">
      <xdr:nvSpPr>
        <xdr:cNvPr id="376" name="楕円 375">
          <a:extLst>
            <a:ext uri="{FF2B5EF4-FFF2-40B4-BE49-F238E27FC236}">
              <a16:creationId xmlns:a16="http://schemas.microsoft.com/office/drawing/2014/main" id="{98FC6D3C-557D-4401-995C-E0E8BC849CEC}"/>
            </a:ext>
          </a:extLst>
        </xdr:cNvPr>
        <xdr:cNvSpPr/>
      </xdr:nvSpPr>
      <xdr:spPr>
        <a:xfrm>
          <a:off x="9588500" y="18023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60961</xdr:rowOff>
    </xdr:from>
    <xdr:to>
      <xdr:col>55</xdr:col>
      <xdr:colOff>0</xdr:colOff>
      <xdr:row>105</xdr:row>
      <xdr:rowOff>72389</xdr:rowOff>
    </xdr:to>
    <xdr:cxnSp macro="">
      <xdr:nvCxnSpPr>
        <xdr:cNvPr id="377" name="直線コネクタ 376">
          <a:extLst>
            <a:ext uri="{FF2B5EF4-FFF2-40B4-BE49-F238E27FC236}">
              <a16:creationId xmlns:a16="http://schemas.microsoft.com/office/drawing/2014/main" id="{E857C7D8-7988-4661-BB9C-81EBCD5953A4}"/>
            </a:ext>
          </a:extLst>
        </xdr:cNvPr>
        <xdr:cNvCxnSpPr/>
      </xdr:nvCxnSpPr>
      <xdr:spPr>
        <a:xfrm flipV="1">
          <a:off x="9639300" y="18063211"/>
          <a:ext cx="8382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25400</xdr:rowOff>
    </xdr:from>
    <xdr:to>
      <xdr:col>46</xdr:col>
      <xdr:colOff>38100</xdr:colOff>
      <xdr:row>105</xdr:row>
      <xdr:rowOff>127000</xdr:rowOff>
    </xdr:to>
    <xdr:sp macro="" textlink="">
      <xdr:nvSpPr>
        <xdr:cNvPr id="378" name="楕円 377">
          <a:extLst>
            <a:ext uri="{FF2B5EF4-FFF2-40B4-BE49-F238E27FC236}">
              <a16:creationId xmlns:a16="http://schemas.microsoft.com/office/drawing/2014/main" id="{51DDB57B-1605-4250-8935-4B81EF1B3AB7}"/>
            </a:ext>
          </a:extLst>
        </xdr:cNvPr>
        <xdr:cNvSpPr/>
      </xdr:nvSpPr>
      <xdr:spPr>
        <a:xfrm>
          <a:off x="8699500" y="1802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72389</xdr:rowOff>
    </xdr:from>
    <xdr:to>
      <xdr:col>50</xdr:col>
      <xdr:colOff>114300</xdr:colOff>
      <xdr:row>105</xdr:row>
      <xdr:rowOff>76200</xdr:rowOff>
    </xdr:to>
    <xdr:cxnSp macro="">
      <xdr:nvCxnSpPr>
        <xdr:cNvPr id="379" name="直線コネクタ 378">
          <a:extLst>
            <a:ext uri="{FF2B5EF4-FFF2-40B4-BE49-F238E27FC236}">
              <a16:creationId xmlns:a16="http://schemas.microsoft.com/office/drawing/2014/main" id="{01CB9127-6B1D-49CA-86FF-889015AF301A}"/>
            </a:ext>
          </a:extLst>
        </xdr:cNvPr>
        <xdr:cNvCxnSpPr/>
      </xdr:nvCxnSpPr>
      <xdr:spPr>
        <a:xfrm flipV="1">
          <a:off x="8750300" y="1807463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33020</xdr:rowOff>
    </xdr:from>
    <xdr:to>
      <xdr:col>41</xdr:col>
      <xdr:colOff>101600</xdr:colOff>
      <xdr:row>105</xdr:row>
      <xdr:rowOff>134620</xdr:rowOff>
    </xdr:to>
    <xdr:sp macro="" textlink="">
      <xdr:nvSpPr>
        <xdr:cNvPr id="380" name="楕円 379">
          <a:extLst>
            <a:ext uri="{FF2B5EF4-FFF2-40B4-BE49-F238E27FC236}">
              <a16:creationId xmlns:a16="http://schemas.microsoft.com/office/drawing/2014/main" id="{AE0B7FFF-36DA-46A1-BCB4-719FBF0175B3}"/>
            </a:ext>
          </a:extLst>
        </xdr:cNvPr>
        <xdr:cNvSpPr/>
      </xdr:nvSpPr>
      <xdr:spPr>
        <a:xfrm>
          <a:off x="7810500" y="1803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76200</xdr:rowOff>
    </xdr:from>
    <xdr:to>
      <xdr:col>45</xdr:col>
      <xdr:colOff>177800</xdr:colOff>
      <xdr:row>105</xdr:row>
      <xdr:rowOff>83820</xdr:rowOff>
    </xdr:to>
    <xdr:cxnSp macro="">
      <xdr:nvCxnSpPr>
        <xdr:cNvPr id="381" name="直線コネクタ 380">
          <a:extLst>
            <a:ext uri="{FF2B5EF4-FFF2-40B4-BE49-F238E27FC236}">
              <a16:creationId xmlns:a16="http://schemas.microsoft.com/office/drawing/2014/main" id="{3F399AD7-9164-4D61-8CD5-2F0EA45D263B}"/>
            </a:ext>
          </a:extLst>
        </xdr:cNvPr>
        <xdr:cNvCxnSpPr/>
      </xdr:nvCxnSpPr>
      <xdr:spPr>
        <a:xfrm flipV="1">
          <a:off x="7861300" y="1807845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36830</xdr:rowOff>
    </xdr:from>
    <xdr:to>
      <xdr:col>36</xdr:col>
      <xdr:colOff>165100</xdr:colOff>
      <xdr:row>105</xdr:row>
      <xdr:rowOff>138430</xdr:rowOff>
    </xdr:to>
    <xdr:sp macro="" textlink="">
      <xdr:nvSpPr>
        <xdr:cNvPr id="382" name="楕円 381">
          <a:extLst>
            <a:ext uri="{FF2B5EF4-FFF2-40B4-BE49-F238E27FC236}">
              <a16:creationId xmlns:a16="http://schemas.microsoft.com/office/drawing/2014/main" id="{8418D72F-B155-46D1-B9E5-8715C414D3C9}"/>
            </a:ext>
          </a:extLst>
        </xdr:cNvPr>
        <xdr:cNvSpPr/>
      </xdr:nvSpPr>
      <xdr:spPr>
        <a:xfrm>
          <a:off x="6921500" y="1803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83820</xdr:rowOff>
    </xdr:from>
    <xdr:to>
      <xdr:col>41</xdr:col>
      <xdr:colOff>50800</xdr:colOff>
      <xdr:row>105</xdr:row>
      <xdr:rowOff>87630</xdr:rowOff>
    </xdr:to>
    <xdr:cxnSp macro="">
      <xdr:nvCxnSpPr>
        <xdr:cNvPr id="383" name="直線コネクタ 382">
          <a:extLst>
            <a:ext uri="{FF2B5EF4-FFF2-40B4-BE49-F238E27FC236}">
              <a16:creationId xmlns:a16="http://schemas.microsoft.com/office/drawing/2014/main" id="{FE9814A6-AF23-415A-AF1F-38D389171006}"/>
            </a:ext>
          </a:extLst>
        </xdr:cNvPr>
        <xdr:cNvCxnSpPr/>
      </xdr:nvCxnSpPr>
      <xdr:spPr>
        <a:xfrm flipV="1">
          <a:off x="6972300" y="180860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59707</xdr:rowOff>
    </xdr:from>
    <xdr:ext cx="469744" cy="259045"/>
    <xdr:sp macro="" textlink="">
      <xdr:nvSpPr>
        <xdr:cNvPr id="384" name="n_1aveValue【市民会館】&#10;一人当たり面積">
          <a:extLst>
            <a:ext uri="{FF2B5EF4-FFF2-40B4-BE49-F238E27FC236}">
              <a16:creationId xmlns:a16="http://schemas.microsoft.com/office/drawing/2014/main" id="{B025883E-F904-4094-82EB-5BE05ECB78A8}"/>
            </a:ext>
          </a:extLst>
        </xdr:cNvPr>
        <xdr:cNvSpPr txBox="1"/>
      </xdr:nvSpPr>
      <xdr:spPr>
        <a:xfrm>
          <a:off x="9391727" y="1771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82566</xdr:rowOff>
    </xdr:from>
    <xdr:ext cx="469744" cy="259045"/>
    <xdr:sp macro="" textlink="">
      <xdr:nvSpPr>
        <xdr:cNvPr id="385" name="n_2aveValue【市民会館】&#10;一人当たり面積">
          <a:extLst>
            <a:ext uri="{FF2B5EF4-FFF2-40B4-BE49-F238E27FC236}">
              <a16:creationId xmlns:a16="http://schemas.microsoft.com/office/drawing/2014/main" id="{23593766-F02B-41DB-83D7-EE70F0602234}"/>
            </a:ext>
          </a:extLst>
        </xdr:cNvPr>
        <xdr:cNvSpPr txBox="1"/>
      </xdr:nvSpPr>
      <xdr:spPr>
        <a:xfrm>
          <a:off x="8515427" y="17741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93997</xdr:rowOff>
    </xdr:from>
    <xdr:ext cx="469744" cy="259045"/>
    <xdr:sp macro="" textlink="">
      <xdr:nvSpPr>
        <xdr:cNvPr id="386" name="n_3aveValue【市民会館】&#10;一人当たり面積">
          <a:extLst>
            <a:ext uri="{FF2B5EF4-FFF2-40B4-BE49-F238E27FC236}">
              <a16:creationId xmlns:a16="http://schemas.microsoft.com/office/drawing/2014/main" id="{65D8B4FF-2D9A-4945-9D0B-1AED7D08D785}"/>
            </a:ext>
          </a:extLst>
        </xdr:cNvPr>
        <xdr:cNvSpPr txBox="1"/>
      </xdr:nvSpPr>
      <xdr:spPr>
        <a:xfrm>
          <a:off x="7626427" y="1775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90188</xdr:rowOff>
    </xdr:from>
    <xdr:ext cx="469744" cy="259045"/>
    <xdr:sp macro="" textlink="">
      <xdr:nvSpPr>
        <xdr:cNvPr id="387" name="n_4aveValue【市民会館】&#10;一人当たり面積">
          <a:extLst>
            <a:ext uri="{FF2B5EF4-FFF2-40B4-BE49-F238E27FC236}">
              <a16:creationId xmlns:a16="http://schemas.microsoft.com/office/drawing/2014/main" id="{18586450-291D-46A5-9973-A20E7BF3F699}"/>
            </a:ext>
          </a:extLst>
        </xdr:cNvPr>
        <xdr:cNvSpPr txBox="1"/>
      </xdr:nvSpPr>
      <xdr:spPr>
        <a:xfrm>
          <a:off x="6737427" y="17749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114316</xdr:rowOff>
    </xdr:from>
    <xdr:ext cx="469744" cy="259045"/>
    <xdr:sp macro="" textlink="">
      <xdr:nvSpPr>
        <xdr:cNvPr id="388" name="n_1mainValue【市民会館】&#10;一人当たり面積">
          <a:extLst>
            <a:ext uri="{FF2B5EF4-FFF2-40B4-BE49-F238E27FC236}">
              <a16:creationId xmlns:a16="http://schemas.microsoft.com/office/drawing/2014/main" id="{1D09C642-A54E-438D-A04C-DAE50ED7E1AC}"/>
            </a:ext>
          </a:extLst>
        </xdr:cNvPr>
        <xdr:cNvSpPr txBox="1"/>
      </xdr:nvSpPr>
      <xdr:spPr>
        <a:xfrm>
          <a:off x="9391727" y="18116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118127</xdr:rowOff>
    </xdr:from>
    <xdr:ext cx="469744" cy="259045"/>
    <xdr:sp macro="" textlink="">
      <xdr:nvSpPr>
        <xdr:cNvPr id="389" name="n_2mainValue【市民会館】&#10;一人当たり面積">
          <a:extLst>
            <a:ext uri="{FF2B5EF4-FFF2-40B4-BE49-F238E27FC236}">
              <a16:creationId xmlns:a16="http://schemas.microsoft.com/office/drawing/2014/main" id="{D3A839D7-0CE6-49A6-9DD4-76DA9749CAF9}"/>
            </a:ext>
          </a:extLst>
        </xdr:cNvPr>
        <xdr:cNvSpPr txBox="1"/>
      </xdr:nvSpPr>
      <xdr:spPr>
        <a:xfrm>
          <a:off x="8515427" y="1812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125747</xdr:rowOff>
    </xdr:from>
    <xdr:ext cx="469744" cy="259045"/>
    <xdr:sp macro="" textlink="">
      <xdr:nvSpPr>
        <xdr:cNvPr id="390" name="n_3mainValue【市民会館】&#10;一人当たり面積">
          <a:extLst>
            <a:ext uri="{FF2B5EF4-FFF2-40B4-BE49-F238E27FC236}">
              <a16:creationId xmlns:a16="http://schemas.microsoft.com/office/drawing/2014/main" id="{456E95E5-2718-40A0-BF61-1D8E1AD22B06}"/>
            </a:ext>
          </a:extLst>
        </xdr:cNvPr>
        <xdr:cNvSpPr txBox="1"/>
      </xdr:nvSpPr>
      <xdr:spPr>
        <a:xfrm>
          <a:off x="7626427" y="18127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129557</xdr:rowOff>
    </xdr:from>
    <xdr:ext cx="469744" cy="259045"/>
    <xdr:sp macro="" textlink="">
      <xdr:nvSpPr>
        <xdr:cNvPr id="391" name="n_4mainValue【市民会館】&#10;一人当たり面積">
          <a:extLst>
            <a:ext uri="{FF2B5EF4-FFF2-40B4-BE49-F238E27FC236}">
              <a16:creationId xmlns:a16="http://schemas.microsoft.com/office/drawing/2014/main" id="{C7A2E7EC-1000-4FD6-97CD-B0CB2B529C8C}"/>
            </a:ext>
          </a:extLst>
        </xdr:cNvPr>
        <xdr:cNvSpPr txBox="1"/>
      </xdr:nvSpPr>
      <xdr:spPr>
        <a:xfrm>
          <a:off x="6737427" y="1813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E5CB74CB-E09F-42C5-B3BF-CF44C7262807}"/>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3110AAFB-0C13-4856-8AF5-0DEAA77FF55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17AC75E2-B415-47F3-BA00-BBAF6B40714A}"/>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92039A0B-77DC-4632-9A5D-13749065A37E}"/>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066FB65F-0242-4D93-81E7-22DCCC3316D2}"/>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7FED50D0-9B87-4E59-BFFF-3043EB5AA677}"/>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733BEF55-A930-40D9-8247-275E66F4ADC7}"/>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8D3A51BB-AF1A-4122-BF3C-8427DF9BF6AD}"/>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A2670377-33E6-4346-AE54-BF90B5842627}"/>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704EB271-8EAB-445B-896E-013E84AB55E4}"/>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00A744DA-2DA6-459A-8440-96C32FD0168F}"/>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a:extLst>
            <a:ext uri="{FF2B5EF4-FFF2-40B4-BE49-F238E27FC236}">
              <a16:creationId xmlns:a16="http://schemas.microsoft.com/office/drawing/2014/main" id="{8D02FB2A-C736-456D-B638-62AD61A06E95}"/>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4" name="テキスト ボックス 403">
          <a:extLst>
            <a:ext uri="{FF2B5EF4-FFF2-40B4-BE49-F238E27FC236}">
              <a16:creationId xmlns:a16="http://schemas.microsoft.com/office/drawing/2014/main" id="{C15BAD6A-C384-4D38-BC3C-FFAB962C1A78}"/>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a:extLst>
            <a:ext uri="{FF2B5EF4-FFF2-40B4-BE49-F238E27FC236}">
              <a16:creationId xmlns:a16="http://schemas.microsoft.com/office/drawing/2014/main" id="{6F349F55-C32E-436C-A736-23909D13E69C}"/>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6" name="テキスト ボックス 405">
          <a:extLst>
            <a:ext uri="{FF2B5EF4-FFF2-40B4-BE49-F238E27FC236}">
              <a16:creationId xmlns:a16="http://schemas.microsoft.com/office/drawing/2014/main" id="{B08EF86C-F983-46CC-AA63-BA87D161BE4C}"/>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a:extLst>
            <a:ext uri="{FF2B5EF4-FFF2-40B4-BE49-F238E27FC236}">
              <a16:creationId xmlns:a16="http://schemas.microsoft.com/office/drawing/2014/main" id="{A751FA41-CDD9-44D4-A279-65CCC952BB19}"/>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8" name="テキスト ボックス 407">
          <a:extLst>
            <a:ext uri="{FF2B5EF4-FFF2-40B4-BE49-F238E27FC236}">
              <a16:creationId xmlns:a16="http://schemas.microsoft.com/office/drawing/2014/main" id="{228C03C0-A845-4F0C-B3A1-CB095053859C}"/>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a:extLst>
            <a:ext uri="{FF2B5EF4-FFF2-40B4-BE49-F238E27FC236}">
              <a16:creationId xmlns:a16="http://schemas.microsoft.com/office/drawing/2014/main" id="{52CEDB13-F8A1-4FD6-A5D1-7001309567CB}"/>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0" name="テキスト ボックス 409">
          <a:extLst>
            <a:ext uri="{FF2B5EF4-FFF2-40B4-BE49-F238E27FC236}">
              <a16:creationId xmlns:a16="http://schemas.microsoft.com/office/drawing/2014/main" id="{2A55406F-4468-4596-8572-489CE8004AFB}"/>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a:extLst>
            <a:ext uri="{FF2B5EF4-FFF2-40B4-BE49-F238E27FC236}">
              <a16:creationId xmlns:a16="http://schemas.microsoft.com/office/drawing/2014/main" id="{163498AA-907F-4752-B407-73B5D65BBD76}"/>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2" name="テキスト ボックス 411">
          <a:extLst>
            <a:ext uri="{FF2B5EF4-FFF2-40B4-BE49-F238E27FC236}">
              <a16:creationId xmlns:a16="http://schemas.microsoft.com/office/drawing/2014/main" id="{39200001-A777-42F4-A133-E462DA6B078C}"/>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CDA1A585-64D9-435F-9D1D-97E69EED4718}"/>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4" name="テキスト ボックス 413">
          <a:extLst>
            <a:ext uri="{FF2B5EF4-FFF2-40B4-BE49-F238E27FC236}">
              <a16:creationId xmlns:a16="http://schemas.microsoft.com/office/drawing/2014/main" id="{3A37225B-78E7-47C6-B4AE-7EF1A9EC5237}"/>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5" name="【一般廃棄物処理施設】&#10;有形固定資産減価償却率グラフ枠">
          <a:extLst>
            <a:ext uri="{FF2B5EF4-FFF2-40B4-BE49-F238E27FC236}">
              <a16:creationId xmlns:a16="http://schemas.microsoft.com/office/drawing/2014/main" id="{AAB7ADEB-6C1A-4662-A080-6529DC33DD3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20955</xdr:rowOff>
    </xdr:from>
    <xdr:to>
      <xdr:col>85</xdr:col>
      <xdr:colOff>126364</xdr:colOff>
      <xdr:row>42</xdr:row>
      <xdr:rowOff>38100</xdr:rowOff>
    </xdr:to>
    <xdr:cxnSp macro="">
      <xdr:nvCxnSpPr>
        <xdr:cNvPr id="416" name="直線コネクタ 415">
          <a:extLst>
            <a:ext uri="{FF2B5EF4-FFF2-40B4-BE49-F238E27FC236}">
              <a16:creationId xmlns:a16="http://schemas.microsoft.com/office/drawing/2014/main" id="{F0895FF7-8C50-4C59-9880-22E4EDA8AD2B}"/>
            </a:ext>
          </a:extLst>
        </xdr:cNvPr>
        <xdr:cNvCxnSpPr/>
      </xdr:nvCxnSpPr>
      <xdr:spPr>
        <a:xfrm flipV="1">
          <a:off x="16318864" y="5850255"/>
          <a:ext cx="0" cy="1388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7" name="【一般廃棄物処理施設】&#10;有形固定資産減価償却率最小値テキスト">
          <a:extLst>
            <a:ext uri="{FF2B5EF4-FFF2-40B4-BE49-F238E27FC236}">
              <a16:creationId xmlns:a16="http://schemas.microsoft.com/office/drawing/2014/main" id="{51894C96-FD1B-48D6-BB63-516529458DA1}"/>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18" name="直線コネクタ 417">
          <a:extLst>
            <a:ext uri="{FF2B5EF4-FFF2-40B4-BE49-F238E27FC236}">
              <a16:creationId xmlns:a16="http://schemas.microsoft.com/office/drawing/2014/main" id="{8CCFBBD6-C2F4-43DD-B69F-AB771FADFF6C}"/>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139082</xdr:rowOff>
    </xdr:from>
    <xdr:ext cx="405111" cy="259045"/>
    <xdr:sp macro="" textlink="">
      <xdr:nvSpPr>
        <xdr:cNvPr id="419" name="【一般廃棄物処理施設】&#10;有形固定資産減価償却率最大値テキスト">
          <a:extLst>
            <a:ext uri="{FF2B5EF4-FFF2-40B4-BE49-F238E27FC236}">
              <a16:creationId xmlns:a16="http://schemas.microsoft.com/office/drawing/2014/main" id="{6FF7F2D2-0534-4E29-9AEE-D0F1CDB2DF63}"/>
            </a:ext>
          </a:extLst>
        </xdr:cNvPr>
        <xdr:cNvSpPr txBox="1"/>
      </xdr:nvSpPr>
      <xdr:spPr>
        <a:xfrm>
          <a:off x="16357600" y="5625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20955</xdr:rowOff>
    </xdr:from>
    <xdr:to>
      <xdr:col>86</xdr:col>
      <xdr:colOff>25400</xdr:colOff>
      <xdr:row>34</xdr:row>
      <xdr:rowOff>20955</xdr:rowOff>
    </xdr:to>
    <xdr:cxnSp macro="">
      <xdr:nvCxnSpPr>
        <xdr:cNvPr id="420" name="直線コネクタ 419">
          <a:extLst>
            <a:ext uri="{FF2B5EF4-FFF2-40B4-BE49-F238E27FC236}">
              <a16:creationId xmlns:a16="http://schemas.microsoft.com/office/drawing/2014/main" id="{B8B1EB42-7852-48CA-8D40-7B94779C6876}"/>
            </a:ext>
          </a:extLst>
        </xdr:cNvPr>
        <xdr:cNvCxnSpPr/>
      </xdr:nvCxnSpPr>
      <xdr:spPr>
        <a:xfrm>
          <a:off x="16230600" y="5850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55897</xdr:rowOff>
    </xdr:from>
    <xdr:ext cx="405111" cy="259045"/>
    <xdr:sp macro="" textlink="">
      <xdr:nvSpPr>
        <xdr:cNvPr id="421" name="【一般廃棄物処理施設】&#10;有形固定資産減価償却率平均値テキスト">
          <a:extLst>
            <a:ext uri="{FF2B5EF4-FFF2-40B4-BE49-F238E27FC236}">
              <a16:creationId xmlns:a16="http://schemas.microsoft.com/office/drawing/2014/main" id="{DE1AEBBF-75E2-4DA4-997B-8A7D3CBD2DE1}"/>
            </a:ext>
          </a:extLst>
        </xdr:cNvPr>
        <xdr:cNvSpPr txBox="1"/>
      </xdr:nvSpPr>
      <xdr:spPr>
        <a:xfrm>
          <a:off x="16357600" y="63995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33020</xdr:rowOff>
    </xdr:from>
    <xdr:to>
      <xdr:col>85</xdr:col>
      <xdr:colOff>177800</xdr:colOff>
      <xdr:row>38</xdr:row>
      <xdr:rowOff>134620</xdr:rowOff>
    </xdr:to>
    <xdr:sp macro="" textlink="">
      <xdr:nvSpPr>
        <xdr:cNvPr id="422" name="フローチャート: 判断 421">
          <a:extLst>
            <a:ext uri="{FF2B5EF4-FFF2-40B4-BE49-F238E27FC236}">
              <a16:creationId xmlns:a16="http://schemas.microsoft.com/office/drawing/2014/main" id="{B5900EA3-06C6-49E0-9370-EA8F72BD4C05}"/>
            </a:ext>
          </a:extLst>
        </xdr:cNvPr>
        <xdr:cNvSpPr/>
      </xdr:nvSpPr>
      <xdr:spPr>
        <a:xfrm>
          <a:off x="16268700" y="654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12065</xdr:rowOff>
    </xdr:from>
    <xdr:to>
      <xdr:col>81</xdr:col>
      <xdr:colOff>101600</xdr:colOff>
      <xdr:row>38</xdr:row>
      <xdr:rowOff>113665</xdr:rowOff>
    </xdr:to>
    <xdr:sp macro="" textlink="">
      <xdr:nvSpPr>
        <xdr:cNvPr id="423" name="フローチャート: 判断 422">
          <a:extLst>
            <a:ext uri="{FF2B5EF4-FFF2-40B4-BE49-F238E27FC236}">
              <a16:creationId xmlns:a16="http://schemas.microsoft.com/office/drawing/2014/main" id="{BBA5596A-0579-4526-9243-FCEE15320DC7}"/>
            </a:ext>
          </a:extLst>
        </xdr:cNvPr>
        <xdr:cNvSpPr/>
      </xdr:nvSpPr>
      <xdr:spPr>
        <a:xfrm>
          <a:off x="15430500" y="652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105410</xdr:rowOff>
    </xdr:from>
    <xdr:to>
      <xdr:col>76</xdr:col>
      <xdr:colOff>165100</xdr:colOff>
      <xdr:row>38</xdr:row>
      <xdr:rowOff>35560</xdr:rowOff>
    </xdr:to>
    <xdr:sp macro="" textlink="">
      <xdr:nvSpPr>
        <xdr:cNvPr id="424" name="フローチャート: 判断 423">
          <a:extLst>
            <a:ext uri="{FF2B5EF4-FFF2-40B4-BE49-F238E27FC236}">
              <a16:creationId xmlns:a16="http://schemas.microsoft.com/office/drawing/2014/main" id="{4AC30847-064F-4850-91B7-B5D4644079E6}"/>
            </a:ext>
          </a:extLst>
        </xdr:cNvPr>
        <xdr:cNvSpPr/>
      </xdr:nvSpPr>
      <xdr:spPr>
        <a:xfrm>
          <a:off x="14541500" y="644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67310</xdr:rowOff>
    </xdr:from>
    <xdr:to>
      <xdr:col>72</xdr:col>
      <xdr:colOff>38100</xdr:colOff>
      <xdr:row>37</xdr:row>
      <xdr:rowOff>168910</xdr:rowOff>
    </xdr:to>
    <xdr:sp macro="" textlink="">
      <xdr:nvSpPr>
        <xdr:cNvPr id="425" name="フローチャート: 判断 424">
          <a:extLst>
            <a:ext uri="{FF2B5EF4-FFF2-40B4-BE49-F238E27FC236}">
              <a16:creationId xmlns:a16="http://schemas.microsoft.com/office/drawing/2014/main" id="{29A6DF81-6E0B-44FC-BC4D-05855063563A}"/>
            </a:ext>
          </a:extLst>
        </xdr:cNvPr>
        <xdr:cNvSpPr/>
      </xdr:nvSpPr>
      <xdr:spPr>
        <a:xfrm>
          <a:off x="13652500" y="641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63500</xdr:rowOff>
    </xdr:from>
    <xdr:to>
      <xdr:col>67</xdr:col>
      <xdr:colOff>101600</xdr:colOff>
      <xdr:row>37</xdr:row>
      <xdr:rowOff>165100</xdr:rowOff>
    </xdr:to>
    <xdr:sp macro="" textlink="">
      <xdr:nvSpPr>
        <xdr:cNvPr id="426" name="フローチャート: 判断 425">
          <a:extLst>
            <a:ext uri="{FF2B5EF4-FFF2-40B4-BE49-F238E27FC236}">
              <a16:creationId xmlns:a16="http://schemas.microsoft.com/office/drawing/2014/main" id="{3BF74E9C-DAB1-4DFE-8558-BC29B6F855B2}"/>
            </a:ext>
          </a:extLst>
        </xdr:cNvPr>
        <xdr:cNvSpPr/>
      </xdr:nvSpPr>
      <xdr:spPr>
        <a:xfrm>
          <a:off x="12763500" y="640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A106B7E3-E813-4C03-B4BD-C91B772188A2}"/>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F275FCFB-0042-4F5C-8F61-C3006DB5D688}"/>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EF001666-06E6-43AF-90C7-F3F02D009101}"/>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58753723-A50D-4D9D-81B4-1E1F25355B52}"/>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1254C2C3-2733-49BA-8618-CA6BA4A78BF7}"/>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73025</xdr:rowOff>
    </xdr:from>
    <xdr:to>
      <xdr:col>85</xdr:col>
      <xdr:colOff>177800</xdr:colOff>
      <xdr:row>40</xdr:row>
      <xdr:rowOff>3175</xdr:rowOff>
    </xdr:to>
    <xdr:sp macro="" textlink="">
      <xdr:nvSpPr>
        <xdr:cNvPr id="432" name="楕円 431">
          <a:extLst>
            <a:ext uri="{FF2B5EF4-FFF2-40B4-BE49-F238E27FC236}">
              <a16:creationId xmlns:a16="http://schemas.microsoft.com/office/drawing/2014/main" id="{0637458B-8006-4F94-B8C7-BB5D88AC4546}"/>
            </a:ext>
          </a:extLst>
        </xdr:cNvPr>
        <xdr:cNvSpPr/>
      </xdr:nvSpPr>
      <xdr:spPr>
        <a:xfrm>
          <a:off x="16268700" y="675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51452</xdr:rowOff>
    </xdr:from>
    <xdr:ext cx="405111" cy="259045"/>
    <xdr:sp macro="" textlink="">
      <xdr:nvSpPr>
        <xdr:cNvPr id="433" name="【一般廃棄物処理施設】&#10;有形固定資産減価償却率該当値テキスト">
          <a:extLst>
            <a:ext uri="{FF2B5EF4-FFF2-40B4-BE49-F238E27FC236}">
              <a16:creationId xmlns:a16="http://schemas.microsoft.com/office/drawing/2014/main" id="{012B96F5-39A3-4F0C-B584-CB359EC125A7}"/>
            </a:ext>
          </a:extLst>
        </xdr:cNvPr>
        <xdr:cNvSpPr txBox="1"/>
      </xdr:nvSpPr>
      <xdr:spPr>
        <a:xfrm>
          <a:off x="16357600" y="6738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53975</xdr:rowOff>
    </xdr:from>
    <xdr:to>
      <xdr:col>81</xdr:col>
      <xdr:colOff>101600</xdr:colOff>
      <xdr:row>39</xdr:row>
      <xdr:rowOff>155575</xdr:rowOff>
    </xdr:to>
    <xdr:sp macro="" textlink="">
      <xdr:nvSpPr>
        <xdr:cNvPr id="434" name="楕円 433">
          <a:extLst>
            <a:ext uri="{FF2B5EF4-FFF2-40B4-BE49-F238E27FC236}">
              <a16:creationId xmlns:a16="http://schemas.microsoft.com/office/drawing/2014/main" id="{AB289F82-6309-4F8A-B33F-913E5ABBD016}"/>
            </a:ext>
          </a:extLst>
        </xdr:cNvPr>
        <xdr:cNvSpPr/>
      </xdr:nvSpPr>
      <xdr:spPr>
        <a:xfrm>
          <a:off x="15430500" y="674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104775</xdr:rowOff>
    </xdr:from>
    <xdr:to>
      <xdr:col>85</xdr:col>
      <xdr:colOff>127000</xdr:colOff>
      <xdr:row>39</xdr:row>
      <xdr:rowOff>123825</xdr:rowOff>
    </xdr:to>
    <xdr:cxnSp macro="">
      <xdr:nvCxnSpPr>
        <xdr:cNvPr id="435" name="直線コネクタ 434">
          <a:extLst>
            <a:ext uri="{FF2B5EF4-FFF2-40B4-BE49-F238E27FC236}">
              <a16:creationId xmlns:a16="http://schemas.microsoft.com/office/drawing/2014/main" id="{FCD9F9BE-4A6E-458B-B66A-893B7C6B368A}"/>
            </a:ext>
          </a:extLst>
        </xdr:cNvPr>
        <xdr:cNvCxnSpPr/>
      </xdr:nvCxnSpPr>
      <xdr:spPr>
        <a:xfrm>
          <a:off x="15481300" y="6791325"/>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52070</xdr:rowOff>
    </xdr:from>
    <xdr:to>
      <xdr:col>76</xdr:col>
      <xdr:colOff>165100</xdr:colOff>
      <xdr:row>39</xdr:row>
      <xdr:rowOff>153670</xdr:rowOff>
    </xdr:to>
    <xdr:sp macro="" textlink="">
      <xdr:nvSpPr>
        <xdr:cNvPr id="436" name="楕円 435">
          <a:extLst>
            <a:ext uri="{FF2B5EF4-FFF2-40B4-BE49-F238E27FC236}">
              <a16:creationId xmlns:a16="http://schemas.microsoft.com/office/drawing/2014/main" id="{A46E8387-BC10-4BFB-9500-3CE21D68E7F4}"/>
            </a:ext>
          </a:extLst>
        </xdr:cNvPr>
        <xdr:cNvSpPr/>
      </xdr:nvSpPr>
      <xdr:spPr>
        <a:xfrm>
          <a:off x="14541500" y="673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102870</xdr:rowOff>
    </xdr:from>
    <xdr:to>
      <xdr:col>81</xdr:col>
      <xdr:colOff>50800</xdr:colOff>
      <xdr:row>39</xdr:row>
      <xdr:rowOff>104775</xdr:rowOff>
    </xdr:to>
    <xdr:cxnSp macro="">
      <xdr:nvCxnSpPr>
        <xdr:cNvPr id="437" name="直線コネクタ 436">
          <a:extLst>
            <a:ext uri="{FF2B5EF4-FFF2-40B4-BE49-F238E27FC236}">
              <a16:creationId xmlns:a16="http://schemas.microsoft.com/office/drawing/2014/main" id="{F0BFBFEE-07D2-47BF-A115-9BAA301C48FC}"/>
            </a:ext>
          </a:extLst>
        </xdr:cNvPr>
        <xdr:cNvCxnSpPr/>
      </xdr:nvCxnSpPr>
      <xdr:spPr>
        <a:xfrm>
          <a:off x="14592300" y="678942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71120</xdr:rowOff>
    </xdr:from>
    <xdr:to>
      <xdr:col>72</xdr:col>
      <xdr:colOff>38100</xdr:colOff>
      <xdr:row>40</xdr:row>
      <xdr:rowOff>1270</xdr:rowOff>
    </xdr:to>
    <xdr:sp macro="" textlink="">
      <xdr:nvSpPr>
        <xdr:cNvPr id="438" name="楕円 437">
          <a:extLst>
            <a:ext uri="{FF2B5EF4-FFF2-40B4-BE49-F238E27FC236}">
              <a16:creationId xmlns:a16="http://schemas.microsoft.com/office/drawing/2014/main" id="{771F5785-DAE5-40CC-A514-7D46DE71FDAE}"/>
            </a:ext>
          </a:extLst>
        </xdr:cNvPr>
        <xdr:cNvSpPr/>
      </xdr:nvSpPr>
      <xdr:spPr>
        <a:xfrm>
          <a:off x="13652500" y="675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102870</xdr:rowOff>
    </xdr:from>
    <xdr:to>
      <xdr:col>76</xdr:col>
      <xdr:colOff>114300</xdr:colOff>
      <xdr:row>39</xdr:row>
      <xdr:rowOff>121920</xdr:rowOff>
    </xdr:to>
    <xdr:cxnSp macro="">
      <xdr:nvCxnSpPr>
        <xdr:cNvPr id="439" name="直線コネクタ 438">
          <a:extLst>
            <a:ext uri="{FF2B5EF4-FFF2-40B4-BE49-F238E27FC236}">
              <a16:creationId xmlns:a16="http://schemas.microsoft.com/office/drawing/2014/main" id="{59CEC4BC-2839-4D24-ACDE-89DC5A8494B2}"/>
            </a:ext>
          </a:extLst>
        </xdr:cNvPr>
        <xdr:cNvCxnSpPr/>
      </xdr:nvCxnSpPr>
      <xdr:spPr>
        <a:xfrm flipV="1">
          <a:off x="13703300" y="678942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149225</xdr:rowOff>
    </xdr:from>
    <xdr:to>
      <xdr:col>67</xdr:col>
      <xdr:colOff>101600</xdr:colOff>
      <xdr:row>41</xdr:row>
      <xdr:rowOff>79375</xdr:rowOff>
    </xdr:to>
    <xdr:sp macro="" textlink="">
      <xdr:nvSpPr>
        <xdr:cNvPr id="440" name="楕円 439">
          <a:extLst>
            <a:ext uri="{FF2B5EF4-FFF2-40B4-BE49-F238E27FC236}">
              <a16:creationId xmlns:a16="http://schemas.microsoft.com/office/drawing/2014/main" id="{7347D6B0-1EB0-4A13-99F9-07503707F88A}"/>
            </a:ext>
          </a:extLst>
        </xdr:cNvPr>
        <xdr:cNvSpPr/>
      </xdr:nvSpPr>
      <xdr:spPr>
        <a:xfrm>
          <a:off x="12763500" y="7007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121920</xdr:rowOff>
    </xdr:from>
    <xdr:to>
      <xdr:col>71</xdr:col>
      <xdr:colOff>177800</xdr:colOff>
      <xdr:row>41</xdr:row>
      <xdr:rowOff>28575</xdr:rowOff>
    </xdr:to>
    <xdr:cxnSp macro="">
      <xdr:nvCxnSpPr>
        <xdr:cNvPr id="441" name="直線コネクタ 440">
          <a:extLst>
            <a:ext uri="{FF2B5EF4-FFF2-40B4-BE49-F238E27FC236}">
              <a16:creationId xmlns:a16="http://schemas.microsoft.com/office/drawing/2014/main" id="{8D87ACBC-1E41-4C46-8B86-3A3292EEFDD9}"/>
            </a:ext>
          </a:extLst>
        </xdr:cNvPr>
        <xdr:cNvCxnSpPr/>
      </xdr:nvCxnSpPr>
      <xdr:spPr>
        <a:xfrm flipV="1">
          <a:off x="12814300" y="6808470"/>
          <a:ext cx="889000" cy="249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130192</xdr:rowOff>
    </xdr:from>
    <xdr:ext cx="405111" cy="259045"/>
    <xdr:sp macro="" textlink="">
      <xdr:nvSpPr>
        <xdr:cNvPr id="442" name="n_1aveValue【一般廃棄物処理施設】&#10;有形固定資産減価償却率">
          <a:extLst>
            <a:ext uri="{FF2B5EF4-FFF2-40B4-BE49-F238E27FC236}">
              <a16:creationId xmlns:a16="http://schemas.microsoft.com/office/drawing/2014/main" id="{4EC1B9E7-2B77-4775-A8FB-2FD54DB71D84}"/>
            </a:ext>
          </a:extLst>
        </xdr:cNvPr>
        <xdr:cNvSpPr txBox="1"/>
      </xdr:nvSpPr>
      <xdr:spPr>
        <a:xfrm>
          <a:off x="15266044" y="630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52087</xdr:rowOff>
    </xdr:from>
    <xdr:ext cx="405111" cy="259045"/>
    <xdr:sp macro="" textlink="">
      <xdr:nvSpPr>
        <xdr:cNvPr id="443" name="n_2aveValue【一般廃棄物処理施設】&#10;有形固定資産減価償却率">
          <a:extLst>
            <a:ext uri="{FF2B5EF4-FFF2-40B4-BE49-F238E27FC236}">
              <a16:creationId xmlns:a16="http://schemas.microsoft.com/office/drawing/2014/main" id="{0386C29B-567B-414C-A70B-C0F9F05413A5}"/>
            </a:ext>
          </a:extLst>
        </xdr:cNvPr>
        <xdr:cNvSpPr txBox="1"/>
      </xdr:nvSpPr>
      <xdr:spPr>
        <a:xfrm>
          <a:off x="14389744" y="622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13987</xdr:rowOff>
    </xdr:from>
    <xdr:ext cx="405111" cy="259045"/>
    <xdr:sp macro="" textlink="">
      <xdr:nvSpPr>
        <xdr:cNvPr id="444" name="n_3aveValue【一般廃棄物処理施設】&#10;有形固定資産減価償却率">
          <a:extLst>
            <a:ext uri="{FF2B5EF4-FFF2-40B4-BE49-F238E27FC236}">
              <a16:creationId xmlns:a16="http://schemas.microsoft.com/office/drawing/2014/main" id="{73A2D554-5936-4F3C-A579-099B131CA063}"/>
            </a:ext>
          </a:extLst>
        </xdr:cNvPr>
        <xdr:cNvSpPr txBox="1"/>
      </xdr:nvSpPr>
      <xdr:spPr>
        <a:xfrm>
          <a:off x="13500744" y="618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10177</xdr:rowOff>
    </xdr:from>
    <xdr:ext cx="405111" cy="259045"/>
    <xdr:sp macro="" textlink="">
      <xdr:nvSpPr>
        <xdr:cNvPr id="445" name="n_4aveValue【一般廃棄物処理施設】&#10;有形固定資産減価償却率">
          <a:extLst>
            <a:ext uri="{FF2B5EF4-FFF2-40B4-BE49-F238E27FC236}">
              <a16:creationId xmlns:a16="http://schemas.microsoft.com/office/drawing/2014/main" id="{85F1B627-972F-4A11-B58E-6ED12C6E10AB}"/>
            </a:ext>
          </a:extLst>
        </xdr:cNvPr>
        <xdr:cNvSpPr txBox="1"/>
      </xdr:nvSpPr>
      <xdr:spPr>
        <a:xfrm>
          <a:off x="126117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146702</xdr:rowOff>
    </xdr:from>
    <xdr:ext cx="405111" cy="259045"/>
    <xdr:sp macro="" textlink="">
      <xdr:nvSpPr>
        <xdr:cNvPr id="446" name="n_1mainValue【一般廃棄物処理施設】&#10;有形固定資産減価償却率">
          <a:extLst>
            <a:ext uri="{FF2B5EF4-FFF2-40B4-BE49-F238E27FC236}">
              <a16:creationId xmlns:a16="http://schemas.microsoft.com/office/drawing/2014/main" id="{634F9FA5-D5E0-4B0F-ADE3-485C11051119}"/>
            </a:ext>
          </a:extLst>
        </xdr:cNvPr>
        <xdr:cNvSpPr txBox="1"/>
      </xdr:nvSpPr>
      <xdr:spPr>
        <a:xfrm>
          <a:off x="15266044" y="6833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144797</xdr:rowOff>
    </xdr:from>
    <xdr:ext cx="405111" cy="259045"/>
    <xdr:sp macro="" textlink="">
      <xdr:nvSpPr>
        <xdr:cNvPr id="447" name="n_2mainValue【一般廃棄物処理施設】&#10;有形固定資産減価償却率">
          <a:extLst>
            <a:ext uri="{FF2B5EF4-FFF2-40B4-BE49-F238E27FC236}">
              <a16:creationId xmlns:a16="http://schemas.microsoft.com/office/drawing/2014/main" id="{70F1B9BF-6E0A-4558-A4A6-3BBB094A0858}"/>
            </a:ext>
          </a:extLst>
        </xdr:cNvPr>
        <xdr:cNvSpPr txBox="1"/>
      </xdr:nvSpPr>
      <xdr:spPr>
        <a:xfrm>
          <a:off x="14389744" y="683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163847</xdr:rowOff>
    </xdr:from>
    <xdr:ext cx="405111" cy="259045"/>
    <xdr:sp macro="" textlink="">
      <xdr:nvSpPr>
        <xdr:cNvPr id="448" name="n_3mainValue【一般廃棄物処理施設】&#10;有形固定資産減価償却率">
          <a:extLst>
            <a:ext uri="{FF2B5EF4-FFF2-40B4-BE49-F238E27FC236}">
              <a16:creationId xmlns:a16="http://schemas.microsoft.com/office/drawing/2014/main" id="{E183F485-05F5-485D-BACD-EB44B3ECE0E2}"/>
            </a:ext>
          </a:extLst>
        </xdr:cNvPr>
        <xdr:cNvSpPr txBox="1"/>
      </xdr:nvSpPr>
      <xdr:spPr>
        <a:xfrm>
          <a:off x="13500744" y="685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70502</xdr:rowOff>
    </xdr:from>
    <xdr:ext cx="405111" cy="259045"/>
    <xdr:sp macro="" textlink="">
      <xdr:nvSpPr>
        <xdr:cNvPr id="449" name="n_4mainValue【一般廃棄物処理施設】&#10;有形固定資産減価償却率">
          <a:extLst>
            <a:ext uri="{FF2B5EF4-FFF2-40B4-BE49-F238E27FC236}">
              <a16:creationId xmlns:a16="http://schemas.microsoft.com/office/drawing/2014/main" id="{840672F5-E7F2-4732-9D2C-300F69637B5D}"/>
            </a:ext>
          </a:extLst>
        </xdr:cNvPr>
        <xdr:cNvSpPr txBox="1"/>
      </xdr:nvSpPr>
      <xdr:spPr>
        <a:xfrm>
          <a:off x="12611744" y="709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0" name="正方形/長方形 449">
          <a:extLst>
            <a:ext uri="{FF2B5EF4-FFF2-40B4-BE49-F238E27FC236}">
              <a16:creationId xmlns:a16="http://schemas.microsoft.com/office/drawing/2014/main" id="{304FD49E-4EBD-4D6B-9450-00D3CF5B98AD}"/>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1" name="正方形/長方形 450">
          <a:extLst>
            <a:ext uri="{FF2B5EF4-FFF2-40B4-BE49-F238E27FC236}">
              <a16:creationId xmlns:a16="http://schemas.microsoft.com/office/drawing/2014/main" id="{507973BE-6F24-4667-9737-831D2BD6031D}"/>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2" name="正方形/長方形 451">
          <a:extLst>
            <a:ext uri="{FF2B5EF4-FFF2-40B4-BE49-F238E27FC236}">
              <a16:creationId xmlns:a16="http://schemas.microsoft.com/office/drawing/2014/main" id="{0CACDA1E-D023-40E4-A201-497651A72264}"/>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3" name="正方形/長方形 452">
          <a:extLst>
            <a:ext uri="{FF2B5EF4-FFF2-40B4-BE49-F238E27FC236}">
              <a16:creationId xmlns:a16="http://schemas.microsoft.com/office/drawing/2014/main" id="{A6F91D17-4614-4C69-AA2C-783B92BFF88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4" name="正方形/長方形 453">
          <a:extLst>
            <a:ext uri="{FF2B5EF4-FFF2-40B4-BE49-F238E27FC236}">
              <a16:creationId xmlns:a16="http://schemas.microsoft.com/office/drawing/2014/main" id="{3F4FF638-E1F1-4938-8328-76F0CAB67D56}"/>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5" name="正方形/長方形 454">
          <a:extLst>
            <a:ext uri="{FF2B5EF4-FFF2-40B4-BE49-F238E27FC236}">
              <a16:creationId xmlns:a16="http://schemas.microsoft.com/office/drawing/2014/main" id="{73F4FC63-8431-4374-890F-5F6243B5D63D}"/>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6" name="正方形/長方形 455">
          <a:extLst>
            <a:ext uri="{FF2B5EF4-FFF2-40B4-BE49-F238E27FC236}">
              <a16:creationId xmlns:a16="http://schemas.microsoft.com/office/drawing/2014/main" id="{6305B18E-42B8-4488-9253-DA5305CF5517}"/>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7" name="正方形/長方形 456">
          <a:extLst>
            <a:ext uri="{FF2B5EF4-FFF2-40B4-BE49-F238E27FC236}">
              <a16:creationId xmlns:a16="http://schemas.microsoft.com/office/drawing/2014/main" id="{14D73DE1-FF0C-488D-B431-D34506F045BE}"/>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8" name="テキスト ボックス 457">
          <a:extLst>
            <a:ext uri="{FF2B5EF4-FFF2-40B4-BE49-F238E27FC236}">
              <a16:creationId xmlns:a16="http://schemas.microsoft.com/office/drawing/2014/main" id="{F7CC92E7-0D8A-4903-98C9-C7EACB46E1F6}"/>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9" name="直線コネクタ 458">
          <a:extLst>
            <a:ext uri="{FF2B5EF4-FFF2-40B4-BE49-F238E27FC236}">
              <a16:creationId xmlns:a16="http://schemas.microsoft.com/office/drawing/2014/main" id="{17883F63-9DFE-4237-AC56-E7A60636CA39}"/>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0" name="直線コネクタ 459">
          <a:extLst>
            <a:ext uri="{FF2B5EF4-FFF2-40B4-BE49-F238E27FC236}">
              <a16:creationId xmlns:a16="http://schemas.microsoft.com/office/drawing/2014/main" id="{1FFDE4BD-CBFD-46DD-BEA9-C360964212DD}"/>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1" name="テキスト ボックス 460">
          <a:extLst>
            <a:ext uri="{FF2B5EF4-FFF2-40B4-BE49-F238E27FC236}">
              <a16:creationId xmlns:a16="http://schemas.microsoft.com/office/drawing/2014/main" id="{C7FE8313-D2A3-418C-94C5-084D5977F79B}"/>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2" name="直線コネクタ 461">
          <a:extLst>
            <a:ext uri="{FF2B5EF4-FFF2-40B4-BE49-F238E27FC236}">
              <a16:creationId xmlns:a16="http://schemas.microsoft.com/office/drawing/2014/main" id="{9D831F26-26C0-45AF-8397-B39E77FD76CF}"/>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3" name="テキスト ボックス 462">
          <a:extLst>
            <a:ext uri="{FF2B5EF4-FFF2-40B4-BE49-F238E27FC236}">
              <a16:creationId xmlns:a16="http://schemas.microsoft.com/office/drawing/2014/main" id="{D5CFDA7F-3D2F-4A94-9899-9F06B6C823B9}"/>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4" name="直線コネクタ 463">
          <a:extLst>
            <a:ext uri="{FF2B5EF4-FFF2-40B4-BE49-F238E27FC236}">
              <a16:creationId xmlns:a16="http://schemas.microsoft.com/office/drawing/2014/main" id="{E6FB0A7A-17B8-4D9F-979F-BDE7B6ECE02E}"/>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65" name="テキスト ボックス 464">
          <a:extLst>
            <a:ext uri="{FF2B5EF4-FFF2-40B4-BE49-F238E27FC236}">
              <a16:creationId xmlns:a16="http://schemas.microsoft.com/office/drawing/2014/main" id="{C7ABA93B-4E45-4F34-8B6F-BD4988B1A247}"/>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6" name="直線コネクタ 465">
          <a:extLst>
            <a:ext uri="{FF2B5EF4-FFF2-40B4-BE49-F238E27FC236}">
              <a16:creationId xmlns:a16="http://schemas.microsoft.com/office/drawing/2014/main" id="{C32FF930-90FF-44B9-9B40-AE033B969826}"/>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67" name="テキスト ボックス 466">
          <a:extLst>
            <a:ext uri="{FF2B5EF4-FFF2-40B4-BE49-F238E27FC236}">
              <a16:creationId xmlns:a16="http://schemas.microsoft.com/office/drawing/2014/main" id="{F1B07102-9D70-4B20-B2EA-DE2C462AF74F}"/>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8" name="直線コネクタ 467">
          <a:extLst>
            <a:ext uri="{FF2B5EF4-FFF2-40B4-BE49-F238E27FC236}">
              <a16:creationId xmlns:a16="http://schemas.microsoft.com/office/drawing/2014/main" id="{3FAA9C53-907C-4F8F-BD99-D938372DB567}"/>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69" name="テキスト ボックス 468">
          <a:extLst>
            <a:ext uri="{FF2B5EF4-FFF2-40B4-BE49-F238E27FC236}">
              <a16:creationId xmlns:a16="http://schemas.microsoft.com/office/drawing/2014/main" id="{3CFFE893-22F1-4D9E-AFF6-0D35643743AF}"/>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0" name="【一般廃棄物処理施設】&#10;一人当たり有形固定資産（償却資産）額グラフ枠">
          <a:extLst>
            <a:ext uri="{FF2B5EF4-FFF2-40B4-BE49-F238E27FC236}">
              <a16:creationId xmlns:a16="http://schemas.microsoft.com/office/drawing/2014/main" id="{54BF82DA-58A7-46B0-B101-3625215F688F}"/>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36</xdr:row>
      <xdr:rowOff>4543</xdr:rowOff>
    </xdr:from>
    <xdr:to>
      <xdr:col>116</xdr:col>
      <xdr:colOff>62864</xdr:colOff>
      <xdr:row>41</xdr:row>
      <xdr:rowOff>131809</xdr:rowOff>
    </xdr:to>
    <xdr:cxnSp macro="">
      <xdr:nvCxnSpPr>
        <xdr:cNvPr id="471" name="直線コネクタ 470">
          <a:extLst>
            <a:ext uri="{FF2B5EF4-FFF2-40B4-BE49-F238E27FC236}">
              <a16:creationId xmlns:a16="http://schemas.microsoft.com/office/drawing/2014/main" id="{C66F8EEE-F2F4-45D8-A1EA-4DFD2E5C1753}"/>
            </a:ext>
          </a:extLst>
        </xdr:cNvPr>
        <xdr:cNvCxnSpPr/>
      </xdr:nvCxnSpPr>
      <xdr:spPr>
        <a:xfrm flipV="1">
          <a:off x="22160864" y="6176743"/>
          <a:ext cx="0" cy="9845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135636</xdr:rowOff>
    </xdr:from>
    <xdr:ext cx="378565" cy="259045"/>
    <xdr:sp macro="" textlink="">
      <xdr:nvSpPr>
        <xdr:cNvPr id="472" name="【一般廃棄物処理施設】&#10;一人当たり有形固定資産（償却資産）額最小値テキスト">
          <a:extLst>
            <a:ext uri="{FF2B5EF4-FFF2-40B4-BE49-F238E27FC236}">
              <a16:creationId xmlns:a16="http://schemas.microsoft.com/office/drawing/2014/main" id="{2C3D572C-766E-47E5-B899-77CA46226C84}"/>
            </a:ext>
          </a:extLst>
        </xdr:cNvPr>
        <xdr:cNvSpPr txBox="1"/>
      </xdr:nvSpPr>
      <xdr:spPr>
        <a:xfrm>
          <a:off x="22199600" y="71650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131809</xdr:rowOff>
    </xdr:from>
    <xdr:to>
      <xdr:col>116</xdr:col>
      <xdr:colOff>152400</xdr:colOff>
      <xdr:row>41</xdr:row>
      <xdr:rowOff>131809</xdr:rowOff>
    </xdr:to>
    <xdr:cxnSp macro="">
      <xdr:nvCxnSpPr>
        <xdr:cNvPr id="473" name="直線コネクタ 472">
          <a:extLst>
            <a:ext uri="{FF2B5EF4-FFF2-40B4-BE49-F238E27FC236}">
              <a16:creationId xmlns:a16="http://schemas.microsoft.com/office/drawing/2014/main" id="{474F4B75-5534-4293-A1F7-5B484E7A01D5}"/>
            </a:ext>
          </a:extLst>
        </xdr:cNvPr>
        <xdr:cNvCxnSpPr/>
      </xdr:nvCxnSpPr>
      <xdr:spPr>
        <a:xfrm>
          <a:off x="22072600" y="7161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34</xdr:row>
      <xdr:rowOff>122670</xdr:rowOff>
    </xdr:from>
    <xdr:ext cx="599010" cy="259045"/>
    <xdr:sp macro="" textlink="">
      <xdr:nvSpPr>
        <xdr:cNvPr id="474" name="【一般廃棄物処理施設】&#10;一人当たり有形固定資産（償却資産）額最大値テキスト">
          <a:extLst>
            <a:ext uri="{FF2B5EF4-FFF2-40B4-BE49-F238E27FC236}">
              <a16:creationId xmlns:a16="http://schemas.microsoft.com/office/drawing/2014/main" id="{77986AE5-E0C6-4DC8-B14E-5598BD17D87F}"/>
            </a:ext>
          </a:extLst>
        </xdr:cNvPr>
        <xdr:cNvSpPr txBox="1"/>
      </xdr:nvSpPr>
      <xdr:spPr>
        <a:xfrm>
          <a:off x="22199600" y="5951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36</xdr:row>
      <xdr:rowOff>4543</xdr:rowOff>
    </xdr:from>
    <xdr:to>
      <xdr:col>116</xdr:col>
      <xdr:colOff>152400</xdr:colOff>
      <xdr:row>36</xdr:row>
      <xdr:rowOff>4543</xdr:rowOff>
    </xdr:to>
    <xdr:cxnSp macro="">
      <xdr:nvCxnSpPr>
        <xdr:cNvPr id="475" name="直線コネクタ 474">
          <a:extLst>
            <a:ext uri="{FF2B5EF4-FFF2-40B4-BE49-F238E27FC236}">
              <a16:creationId xmlns:a16="http://schemas.microsoft.com/office/drawing/2014/main" id="{1B92D5AC-A01B-40B3-AC28-C3F896B9D481}"/>
            </a:ext>
          </a:extLst>
        </xdr:cNvPr>
        <xdr:cNvCxnSpPr/>
      </xdr:nvCxnSpPr>
      <xdr:spPr>
        <a:xfrm>
          <a:off x="22072600" y="6176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56921</xdr:rowOff>
    </xdr:from>
    <xdr:ext cx="534377" cy="259045"/>
    <xdr:sp macro="" textlink="">
      <xdr:nvSpPr>
        <xdr:cNvPr id="476" name="【一般廃棄物処理施設】&#10;一人当たり有形固定資産（償却資産）額平均値テキスト">
          <a:extLst>
            <a:ext uri="{FF2B5EF4-FFF2-40B4-BE49-F238E27FC236}">
              <a16:creationId xmlns:a16="http://schemas.microsoft.com/office/drawing/2014/main" id="{530D0A4E-C9E4-4B29-9E22-B0967F4F00A5}"/>
            </a:ext>
          </a:extLst>
        </xdr:cNvPr>
        <xdr:cNvSpPr txBox="1"/>
      </xdr:nvSpPr>
      <xdr:spPr>
        <a:xfrm>
          <a:off x="22199600" y="67434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78494</xdr:rowOff>
    </xdr:from>
    <xdr:to>
      <xdr:col>116</xdr:col>
      <xdr:colOff>114300</xdr:colOff>
      <xdr:row>40</xdr:row>
      <xdr:rowOff>8644</xdr:rowOff>
    </xdr:to>
    <xdr:sp macro="" textlink="">
      <xdr:nvSpPr>
        <xdr:cNvPr id="477" name="フローチャート: 判断 476">
          <a:extLst>
            <a:ext uri="{FF2B5EF4-FFF2-40B4-BE49-F238E27FC236}">
              <a16:creationId xmlns:a16="http://schemas.microsoft.com/office/drawing/2014/main" id="{61ACF5F1-9226-473E-AF5C-03B2236BE291}"/>
            </a:ext>
          </a:extLst>
        </xdr:cNvPr>
        <xdr:cNvSpPr/>
      </xdr:nvSpPr>
      <xdr:spPr>
        <a:xfrm>
          <a:off x="22110700" y="6765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71065</xdr:rowOff>
    </xdr:from>
    <xdr:to>
      <xdr:col>112</xdr:col>
      <xdr:colOff>38100</xdr:colOff>
      <xdr:row>40</xdr:row>
      <xdr:rowOff>1215</xdr:rowOff>
    </xdr:to>
    <xdr:sp macro="" textlink="">
      <xdr:nvSpPr>
        <xdr:cNvPr id="478" name="フローチャート: 判断 477">
          <a:extLst>
            <a:ext uri="{FF2B5EF4-FFF2-40B4-BE49-F238E27FC236}">
              <a16:creationId xmlns:a16="http://schemas.microsoft.com/office/drawing/2014/main" id="{5B12E8A0-67DF-4EDC-A07C-3CFA9A9776F1}"/>
            </a:ext>
          </a:extLst>
        </xdr:cNvPr>
        <xdr:cNvSpPr/>
      </xdr:nvSpPr>
      <xdr:spPr>
        <a:xfrm>
          <a:off x="21272500" y="675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40757</xdr:rowOff>
    </xdr:from>
    <xdr:to>
      <xdr:col>107</xdr:col>
      <xdr:colOff>101600</xdr:colOff>
      <xdr:row>39</xdr:row>
      <xdr:rowOff>142357</xdr:rowOff>
    </xdr:to>
    <xdr:sp macro="" textlink="">
      <xdr:nvSpPr>
        <xdr:cNvPr id="479" name="フローチャート: 判断 478">
          <a:extLst>
            <a:ext uri="{FF2B5EF4-FFF2-40B4-BE49-F238E27FC236}">
              <a16:creationId xmlns:a16="http://schemas.microsoft.com/office/drawing/2014/main" id="{753A238C-56EB-452E-B105-554FC35432A5}"/>
            </a:ext>
          </a:extLst>
        </xdr:cNvPr>
        <xdr:cNvSpPr/>
      </xdr:nvSpPr>
      <xdr:spPr>
        <a:xfrm>
          <a:off x="20383500" y="6727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39353</xdr:rowOff>
    </xdr:from>
    <xdr:to>
      <xdr:col>102</xdr:col>
      <xdr:colOff>165100</xdr:colOff>
      <xdr:row>39</xdr:row>
      <xdr:rowOff>140953</xdr:rowOff>
    </xdr:to>
    <xdr:sp macro="" textlink="">
      <xdr:nvSpPr>
        <xdr:cNvPr id="480" name="フローチャート: 判断 479">
          <a:extLst>
            <a:ext uri="{FF2B5EF4-FFF2-40B4-BE49-F238E27FC236}">
              <a16:creationId xmlns:a16="http://schemas.microsoft.com/office/drawing/2014/main" id="{61020AF5-645F-485B-8022-558E35175921}"/>
            </a:ext>
          </a:extLst>
        </xdr:cNvPr>
        <xdr:cNvSpPr/>
      </xdr:nvSpPr>
      <xdr:spPr>
        <a:xfrm>
          <a:off x="19494500" y="6725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61011</xdr:rowOff>
    </xdr:from>
    <xdr:to>
      <xdr:col>98</xdr:col>
      <xdr:colOff>38100</xdr:colOff>
      <xdr:row>39</xdr:row>
      <xdr:rowOff>162611</xdr:rowOff>
    </xdr:to>
    <xdr:sp macro="" textlink="">
      <xdr:nvSpPr>
        <xdr:cNvPr id="481" name="フローチャート: 判断 480">
          <a:extLst>
            <a:ext uri="{FF2B5EF4-FFF2-40B4-BE49-F238E27FC236}">
              <a16:creationId xmlns:a16="http://schemas.microsoft.com/office/drawing/2014/main" id="{60C45930-9EE7-4B5C-86D6-20D7B1A4FACD}"/>
            </a:ext>
          </a:extLst>
        </xdr:cNvPr>
        <xdr:cNvSpPr/>
      </xdr:nvSpPr>
      <xdr:spPr>
        <a:xfrm>
          <a:off x="18605500" y="674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817DFE7B-488A-461F-8EAE-E98B8E4FFB62}"/>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AB296D4D-D17F-4CFB-972D-33B8E8333889}"/>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835E7A58-4965-4608-9B75-2398C2AF4906}"/>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B6D8974E-4ED0-4465-A8FB-16048676500A}"/>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6803F7F4-E811-4F7C-9206-6835C0DC624A}"/>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136015</xdr:rowOff>
    </xdr:from>
    <xdr:to>
      <xdr:col>116</xdr:col>
      <xdr:colOff>114300</xdr:colOff>
      <xdr:row>36</xdr:row>
      <xdr:rowOff>66165</xdr:rowOff>
    </xdr:to>
    <xdr:sp macro="" textlink="">
      <xdr:nvSpPr>
        <xdr:cNvPr id="487" name="楕円 486">
          <a:extLst>
            <a:ext uri="{FF2B5EF4-FFF2-40B4-BE49-F238E27FC236}">
              <a16:creationId xmlns:a16="http://schemas.microsoft.com/office/drawing/2014/main" id="{BF128C09-4ADB-4D19-8A39-81EE9B562E87}"/>
            </a:ext>
          </a:extLst>
        </xdr:cNvPr>
        <xdr:cNvSpPr/>
      </xdr:nvSpPr>
      <xdr:spPr>
        <a:xfrm>
          <a:off x="22110700" y="6136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78220</xdr:rowOff>
    </xdr:from>
    <xdr:ext cx="599010" cy="259045"/>
    <xdr:sp macro="" textlink="">
      <xdr:nvSpPr>
        <xdr:cNvPr id="488" name="【一般廃棄物処理施設】&#10;一人当たり有形固定資産（償却資産）額該当値テキスト">
          <a:extLst>
            <a:ext uri="{FF2B5EF4-FFF2-40B4-BE49-F238E27FC236}">
              <a16:creationId xmlns:a16="http://schemas.microsoft.com/office/drawing/2014/main" id="{CA1081D7-BC19-43E9-BE13-E5A082EB8A5B}"/>
            </a:ext>
          </a:extLst>
        </xdr:cNvPr>
        <xdr:cNvSpPr txBox="1"/>
      </xdr:nvSpPr>
      <xdr:spPr>
        <a:xfrm>
          <a:off x="22199600" y="6078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8982</xdr:rowOff>
    </xdr:from>
    <xdr:to>
      <xdr:col>112</xdr:col>
      <xdr:colOff>38100</xdr:colOff>
      <xdr:row>36</xdr:row>
      <xdr:rowOff>110582</xdr:rowOff>
    </xdr:to>
    <xdr:sp macro="" textlink="">
      <xdr:nvSpPr>
        <xdr:cNvPr id="489" name="楕円 488">
          <a:extLst>
            <a:ext uri="{FF2B5EF4-FFF2-40B4-BE49-F238E27FC236}">
              <a16:creationId xmlns:a16="http://schemas.microsoft.com/office/drawing/2014/main" id="{DE861DE7-7BCF-4F3B-BAEF-83ECF79C0322}"/>
            </a:ext>
          </a:extLst>
        </xdr:cNvPr>
        <xdr:cNvSpPr/>
      </xdr:nvSpPr>
      <xdr:spPr>
        <a:xfrm>
          <a:off x="21272500" y="6181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15365</xdr:rowOff>
    </xdr:from>
    <xdr:to>
      <xdr:col>116</xdr:col>
      <xdr:colOff>63500</xdr:colOff>
      <xdr:row>36</xdr:row>
      <xdr:rowOff>59782</xdr:rowOff>
    </xdr:to>
    <xdr:cxnSp macro="">
      <xdr:nvCxnSpPr>
        <xdr:cNvPr id="490" name="直線コネクタ 489">
          <a:extLst>
            <a:ext uri="{FF2B5EF4-FFF2-40B4-BE49-F238E27FC236}">
              <a16:creationId xmlns:a16="http://schemas.microsoft.com/office/drawing/2014/main" id="{E95BEA02-EC90-4207-9D97-A9ABE2BC4572}"/>
            </a:ext>
          </a:extLst>
        </xdr:cNvPr>
        <xdr:cNvCxnSpPr/>
      </xdr:nvCxnSpPr>
      <xdr:spPr>
        <a:xfrm flipV="1">
          <a:off x="21323300" y="6187565"/>
          <a:ext cx="838200" cy="44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36972</xdr:rowOff>
    </xdr:from>
    <xdr:to>
      <xdr:col>107</xdr:col>
      <xdr:colOff>101600</xdr:colOff>
      <xdr:row>36</xdr:row>
      <xdr:rowOff>138572</xdr:rowOff>
    </xdr:to>
    <xdr:sp macro="" textlink="">
      <xdr:nvSpPr>
        <xdr:cNvPr id="491" name="楕円 490">
          <a:extLst>
            <a:ext uri="{FF2B5EF4-FFF2-40B4-BE49-F238E27FC236}">
              <a16:creationId xmlns:a16="http://schemas.microsoft.com/office/drawing/2014/main" id="{52A5DF25-554F-4D28-AF33-4165FA733831}"/>
            </a:ext>
          </a:extLst>
        </xdr:cNvPr>
        <xdr:cNvSpPr/>
      </xdr:nvSpPr>
      <xdr:spPr>
        <a:xfrm>
          <a:off x="20383500" y="6209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59782</xdr:rowOff>
    </xdr:from>
    <xdr:to>
      <xdr:col>111</xdr:col>
      <xdr:colOff>177800</xdr:colOff>
      <xdr:row>36</xdr:row>
      <xdr:rowOff>87772</xdr:rowOff>
    </xdr:to>
    <xdr:cxnSp macro="">
      <xdr:nvCxnSpPr>
        <xdr:cNvPr id="492" name="直線コネクタ 491">
          <a:extLst>
            <a:ext uri="{FF2B5EF4-FFF2-40B4-BE49-F238E27FC236}">
              <a16:creationId xmlns:a16="http://schemas.microsoft.com/office/drawing/2014/main" id="{6908C64E-1458-4611-90B1-2A04211C01F5}"/>
            </a:ext>
          </a:extLst>
        </xdr:cNvPr>
        <xdr:cNvCxnSpPr/>
      </xdr:nvCxnSpPr>
      <xdr:spPr>
        <a:xfrm flipV="1">
          <a:off x="20434300" y="6231982"/>
          <a:ext cx="889000" cy="27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48489</xdr:rowOff>
    </xdr:from>
    <xdr:to>
      <xdr:col>102</xdr:col>
      <xdr:colOff>165100</xdr:colOff>
      <xdr:row>35</xdr:row>
      <xdr:rowOff>150089</xdr:rowOff>
    </xdr:to>
    <xdr:sp macro="" textlink="">
      <xdr:nvSpPr>
        <xdr:cNvPr id="493" name="楕円 492">
          <a:extLst>
            <a:ext uri="{FF2B5EF4-FFF2-40B4-BE49-F238E27FC236}">
              <a16:creationId xmlns:a16="http://schemas.microsoft.com/office/drawing/2014/main" id="{E57C2DD4-46F8-4D4C-B49E-50AE3C41E1FD}"/>
            </a:ext>
          </a:extLst>
        </xdr:cNvPr>
        <xdr:cNvSpPr/>
      </xdr:nvSpPr>
      <xdr:spPr>
        <a:xfrm>
          <a:off x="19494500" y="6049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35</xdr:row>
      <xdr:rowOff>99289</xdr:rowOff>
    </xdr:from>
    <xdr:to>
      <xdr:col>107</xdr:col>
      <xdr:colOff>50800</xdr:colOff>
      <xdr:row>36</xdr:row>
      <xdr:rowOff>87772</xdr:rowOff>
    </xdr:to>
    <xdr:cxnSp macro="">
      <xdr:nvCxnSpPr>
        <xdr:cNvPr id="494" name="直線コネクタ 493">
          <a:extLst>
            <a:ext uri="{FF2B5EF4-FFF2-40B4-BE49-F238E27FC236}">
              <a16:creationId xmlns:a16="http://schemas.microsoft.com/office/drawing/2014/main" id="{285DFD2B-CDC3-44B9-846D-06C6143FD9EA}"/>
            </a:ext>
          </a:extLst>
        </xdr:cNvPr>
        <xdr:cNvCxnSpPr/>
      </xdr:nvCxnSpPr>
      <xdr:spPr>
        <a:xfrm>
          <a:off x="19545300" y="6100039"/>
          <a:ext cx="889000" cy="159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82843</xdr:rowOff>
    </xdr:from>
    <xdr:to>
      <xdr:col>98</xdr:col>
      <xdr:colOff>38100</xdr:colOff>
      <xdr:row>37</xdr:row>
      <xdr:rowOff>12993</xdr:rowOff>
    </xdr:to>
    <xdr:sp macro="" textlink="">
      <xdr:nvSpPr>
        <xdr:cNvPr id="495" name="楕円 494">
          <a:extLst>
            <a:ext uri="{FF2B5EF4-FFF2-40B4-BE49-F238E27FC236}">
              <a16:creationId xmlns:a16="http://schemas.microsoft.com/office/drawing/2014/main" id="{B9CE4CC4-2B1A-47B0-AD69-3BC89C4E66F3}"/>
            </a:ext>
          </a:extLst>
        </xdr:cNvPr>
        <xdr:cNvSpPr/>
      </xdr:nvSpPr>
      <xdr:spPr>
        <a:xfrm>
          <a:off x="18605500" y="625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35</xdr:row>
      <xdr:rowOff>99289</xdr:rowOff>
    </xdr:from>
    <xdr:to>
      <xdr:col>102</xdr:col>
      <xdr:colOff>114300</xdr:colOff>
      <xdr:row>36</xdr:row>
      <xdr:rowOff>133643</xdr:rowOff>
    </xdr:to>
    <xdr:cxnSp macro="">
      <xdr:nvCxnSpPr>
        <xdr:cNvPr id="496" name="直線コネクタ 495">
          <a:extLst>
            <a:ext uri="{FF2B5EF4-FFF2-40B4-BE49-F238E27FC236}">
              <a16:creationId xmlns:a16="http://schemas.microsoft.com/office/drawing/2014/main" id="{57B23A83-5CA8-4208-9996-621E186FA1DE}"/>
            </a:ext>
          </a:extLst>
        </xdr:cNvPr>
        <xdr:cNvCxnSpPr/>
      </xdr:nvCxnSpPr>
      <xdr:spPr>
        <a:xfrm flipV="1">
          <a:off x="18656300" y="6100039"/>
          <a:ext cx="889000" cy="205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163792</xdr:rowOff>
    </xdr:from>
    <xdr:ext cx="534377" cy="259045"/>
    <xdr:sp macro="" textlink="">
      <xdr:nvSpPr>
        <xdr:cNvPr id="497" name="n_1aveValue【一般廃棄物処理施設】&#10;一人当たり有形固定資産（償却資産）額">
          <a:extLst>
            <a:ext uri="{FF2B5EF4-FFF2-40B4-BE49-F238E27FC236}">
              <a16:creationId xmlns:a16="http://schemas.microsoft.com/office/drawing/2014/main" id="{CF4F7186-1437-450A-B5F2-68210A504373}"/>
            </a:ext>
          </a:extLst>
        </xdr:cNvPr>
        <xdr:cNvSpPr txBox="1"/>
      </xdr:nvSpPr>
      <xdr:spPr>
        <a:xfrm>
          <a:off x="21043411" y="6850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133484</xdr:rowOff>
    </xdr:from>
    <xdr:ext cx="534377" cy="259045"/>
    <xdr:sp macro="" textlink="">
      <xdr:nvSpPr>
        <xdr:cNvPr id="498" name="n_2aveValue【一般廃棄物処理施設】&#10;一人当たり有形固定資産（償却資産）額">
          <a:extLst>
            <a:ext uri="{FF2B5EF4-FFF2-40B4-BE49-F238E27FC236}">
              <a16:creationId xmlns:a16="http://schemas.microsoft.com/office/drawing/2014/main" id="{F190A0BE-F912-4258-A2F1-1623026308EC}"/>
            </a:ext>
          </a:extLst>
        </xdr:cNvPr>
        <xdr:cNvSpPr txBox="1"/>
      </xdr:nvSpPr>
      <xdr:spPr>
        <a:xfrm>
          <a:off x="20167111" y="6820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132080</xdr:rowOff>
    </xdr:from>
    <xdr:ext cx="534377" cy="259045"/>
    <xdr:sp macro="" textlink="">
      <xdr:nvSpPr>
        <xdr:cNvPr id="499" name="n_3aveValue【一般廃棄物処理施設】&#10;一人当たり有形固定資産（償却資産）額">
          <a:extLst>
            <a:ext uri="{FF2B5EF4-FFF2-40B4-BE49-F238E27FC236}">
              <a16:creationId xmlns:a16="http://schemas.microsoft.com/office/drawing/2014/main" id="{C8F33537-D4F0-43B1-9AFA-F6A5FF1C0906}"/>
            </a:ext>
          </a:extLst>
        </xdr:cNvPr>
        <xdr:cNvSpPr txBox="1"/>
      </xdr:nvSpPr>
      <xdr:spPr>
        <a:xfrm>
          <a:off x="19278111" y="6818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153738</xdr:rowOff>
    </xdr:from>
    <xdr:ext cx="534377" cy="259045"/>
    <xdr:sp macro="" textlink="">
      <xdr:nvSpPr>
        <xdr:cNvPr id="500" name="n_4aveValue【一般廃棄物処理施設】&#10;一人当たり有形固定資産（償却資産）額">
          <a:extLst>
            <a:ext uri="{FF2B5EF4-FFF2-40B4-BE49-F238E27FC236}">
              <a16:creationId xmlns:a16="http://schemas.microsoft.com/office/drawing/2014/main" id="{E7AA11AC-366F-46DB-849B-49E213479565}"/>
            </a:ext>
          </a:extLst>
        </xdr:cNvPr>
        <xdr:cNvSpPr txBox="1"/>
      </xdr:nvSpPr>
      <xdr:spPr>
        <a:xfrm>
          <a:off x="18389111" y="6840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34</xdr:row>
      <xdr:rowOff>127109</xdr:rowOff>
    </xdr:from>
    <xdr:ext cx="599010" cy="259045"/>
    <xdr:sp macro="" textlink="">
      <xdr:nvSpPr>
        <xdr:cNvPr id="501" name="n_1mainValue【一般廃棄物処理施設】&#10;一人当たり有形固定資産（償却資産）額">
          <a:extLst>
            <a:ext uri="{FF2B5EF4-FFF2-40B4-BE49-F238E27FC236}">
              <a16:creationId xmlns:a16="http://schemas.microsoft.com/office/drawing/2014/main" id="{F8E304CD-245D-4EA7-B255-9A3862FB84CD}"/>
            </a:ext>
          </a:extLst>
        </xdr:cNvPr>
        <xdr:cNvSpPr txBox="1"/>
      </xdr:nvSpPr>
      <xdr:spPr>
        <a:xfrm>
          <a:off x="21011095" y="595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34</xdr:row>
      <xdr:rowOff>155099</xdr:rowOff>
    </xdr:from>
    <xdr:ext cx="599010" cy="259045"/>
    <xdr:sp macro="" textlink="">
      <xdr:nvSpPr>
        <xdr:cNvPr id="502" name="n_2mainValue【一般廃棄物処理施設】&#10;一人当たり有形固定資産（償却資産）額">
          <a:extLst>
            <a:ext uri="{FF2B5EF4-FFF2-40B4-BE49-F238E27FC236}">
              <a16:creationId xmlns:a16="http://schemas.microsoft.com/office/drawing/2014/main" id="{54650C1F-2909-4C22-84AF-6A7A916F2338}"/>
            </a:ext>
          </a:extLst>
        </xdr:cNvPr>
        <xdr:cNvSpPr txBox="1"/>
      </xdr:nvSpPr>
      <xdr:spPr>
        <a:xfrm>
          <a:off x="20134795" y="5984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33</xdr:row>
      <xdr:rowOff>166616</xdr:rowOff>
    </xdr:from>
    <xdr:ext cx="599010" cy="259045"/>
    <xdr:sp macro="" textlink="">
      <xdr:nvSpPr>
        <xdr:cNvPr id="503" name="n_3mainValue【一般廃棄物処理施設】&#10;一人当たり有形固定資産（償却資産）額">
          <a:extLst>
            <a:ext uri="{FF2B5EF4-FFF2-40B4-BE49-F238E27FC236}">
              <a16:creationId xmlns:a16="http://schemas.microsoft.com/office/drawing/2014/main" id="{99F8AD05-B944-40D1-943D-D676D7F3A25A}"/>
            </a:ext>
          </a:extLst>
        </xdr:cNvPr>
        <xdr:cNvSpPr txBox="1"/>
      </xdr:nvSpPr>
      <xdr:spPr>
        <a:xfrm>
          <a:off x="19245795" y="5824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35</xdr:row>
      <xdr:rowOff>29520</xdr:rowOff>
    </xdr:from>
    <xdr:ext cx="599010" cy="259045"/>
    <xdr:sp macro="" textlink="">
      <xdr:nvSpPr>
        <xdr:cNvPr id="504" name="n_4mainValue【一般廃棄物処理施設】&#10;一人当たり有形固定資産（償却資産）額">
          <a:extLst>
            <a:ext uri="{FF2B5EF4-FFF2-40B4-BE49-F238E27FC236}">
              <a16:creationId xmlns:a16="http://schemas.microsoft.com/office/drawing/2014/main" id="{826D18E0-5BE5-48E6-8D77-423ACB5DB51D}"/>
            </a:ext>
          </a:extLst>
        </xdr:cNvPr>
        <xdr:cNvSpPr txBox="1"/>
      </xdr:nvSpPr>
      <xdr:spPr>
        <a:xfrm>
          <a:off x="18356795" y="6030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5" name="正方形/長方形 504">
          <a:extLst>
            <a:ext uri="{FF2B5EF4-FFF2-40B4-BE49-F238E27FC236}">
              <a16:creationId xmlns:a16="http://schemas.microsoft.com/office/drawing/2014/main" id="{33C94D00-A091-4BD5-8C65-ED74197DCC5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6" name="正方形/長方形 505">
          <a:extLst>
            <a:ext uri="{FF2B5EF4-FFF2-40B4-BE49-F238E27FC236}">
              <a16:creationId xmlns:a16="http://schemas.microsoft.com/office/drawing/2014/main" id="{AE99FCAE-45A4-4924-85EF-1343516B3284}"/>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7" name="正方形/長方形 506">
          <a:extLst>
            <a:ext uri="{FF2B5EF4-FFF2-40B4-BE49-F238E27FC236}">
              <a16:creationId xmlns:a16="http://schemas.microsoft.com/office/drawing/2014/main" id="{892500C6-FF31-4BA9-8162-A9731250F105}"/>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8" name="正方形/長方形 507">
          <a:extLst>
            <a:ext uri="{FF2B5EF4-FFF2-40B4-BE49-F238E27FC236}">
              <a16:creationId xmlns:a16="http://schemas.microsoft.com/office/drawing/2014/main" id="{0A1763F7-A3C3-4BC9-BAB1-9C60ACE5A976}"/>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9" name="正方形/長方形 508">
          <a:extLst>
            <a:ext uri="{FF2B5EF4-FFF2-40B4-BE49-F238E27FC236}">
              <a16:creationId xmlns:a16="http://schemas.microsoft.com/office/drawing/2014/main" id="{EB4899AA-289F-4E79-9DC1-910223A67605}"/>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0" name="正方形/長方形 509">
          <a:extLst>
            <a:ext uri="{FF2B5EF4-FFF2-40B4-BE49-F238E27FC236}">
              <a16:creationId xmlns:a16="http://schemas.microsoft.com/office/drawing/2014/main" id="{02BF119E-922F-41C3-8FA6-686CC706DD2A}"/>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1" name="正方形/長方形 510">
          <a:extLst>
            <a:ext uri="{FF2B5EF4-FFF2-40B4-BE49-F238E27FC236}">
              <a16:creationId xmlns:a16="http://schemas.microsoft.com/office/drawing/2014/main" id="{C70A84BE-38AC-4CAD-9CDE-2ECC1CD188F4}"/>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2" name="正方形/長方形 511">
          <a:extLst>
            <a:ext uri="{FF2B5EF4-FFF2-40B4-BE49-F238E27FC236}">
              <a16:creationId xmlns:a16="http://schemas.microsoft.com/office/drawing/2014/main" id="{A9DC4C3D-87B7-46DC-B5E0-E67146B1FEC6}"/>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3" name="テキスト ボックス 512">
          <a:extLst>
            <a:ext uri="{FF2B5EF4-FFF2-40B4-BE49-F238E27FC236}">
              <a16:creationId xmlns:a16="http://schemas.microsoft.com/office/drawing/2014/main" id="{09927817-446A-4B38-978C-71C8AB43D26A}"/>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4" name="直線コネクタ 513">
          <a:extLst>
            <a:ext uri="{FF2B5EF4-FFF2-40B4-BE49-F238E27FC236}">
              <a16:creationId xmlns:a16="http://schemas.microsoft.com/office/drawing/2014/main" id="{5438AB6F-6746-4A76-8C7E-B2E2D47F8D71}"/>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5" name="テキスト ボックス 514">
          <a:extLst>
            <a:ext uri="{FF2B5EF4-FFF2-40B4-BE49-F238E27FC236}">
              <a16:creationId xmlns:a16="http://schemas.microsoft.com/office/drawing/2014/main" id="{F9594BFF-5570-454D-8C8C-3DC9461E7A41}"/>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6" name="直線コネクタ 515">
          <a:extLst>
            <a:ext uri="{FF2B5EF4-FFF2-40B4-BE49-F238E27FC236}">
              <a16:creationId xmlns:a16="http://schemas.microsoft.com/office/drawing/2014/main" id="{B5E7E81D-B775-419C-B028-39DF1B52AD1A}"/>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7" name="テキスト ボックス 516">
          <a:extLst>
            <a:ext uri="{FF2B5EF4-FFF2-40B4-BE49-F238E27FC236}">
              <a16:creationId xmlns:a16="http://schemas.microsoft.com/office/drawing/2014/main" id="{18B9B516-7BCB-41EA-9D56-386634528384}"/>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8" name="直線コネクタ 517">
          <a:extLst>
            <a:ext uri="{FF2B5EF4-FFF2-40B4-BE49-F238E27FC236}">
              <a16:creationId xmlns:a16="http://schemas.microsoft.com/office/drawing/2014/main" id="{D0F9B4F9-356E-4A7C-9A00-7423224FF0F2}"/>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9" name="テキスト ボックス 518">
          <a:extLst>
            <a:ext uri="{FF2B5EF4-FFF2-40B4-BE49-F238E27FC236}">
              <a16:creationId xmlns:a16="http://schemas.microsoft.com/office/drawing/2014/main" id="{3235368C-2D40-417B-8C8F-93E45B26841A}"/>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0" name="直線コネクタ 519">
          <a:extLst>
            <a:ext uri="{FF2B5EF4-FFF2-40B4-BE49-F238E27FC236}">
              <a16:creationId xmlns:a16="http://schemas.microsoft.com/office/drawing/2014/main" id="{8DB8C3F0-8007-4F04-B5F0-B70A20A03434}"/>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1" name="テキスト ボックス 520">
          <a:extLst>
            <a:ext uri="{FF2B5EF4-FFF2-40B4-BE49-F238E27FC236}">
              <a16:creationId xmlns:a16="http://schemas.microsoft.com/office/drawing/2014/main" id="{E4D495BC-EA87-4F18-A48D-1E1EBD16A91E}"/>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2" name="直線コネクタ 521">
          <a:extLst>
            <a:ext uri="{FF2B5EF4-FFF2-40B4-BE49-F238E27FC236}">
              <a16:creationId xmlns:a16="http://schemas.microsoft.com/office/drawing/2014/main" id="{A7AE30CA-DF80-4945-92FB-48BB96A2A473}"/>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3" name="テキスト ボックス 522">
          <a:extLst>
            <a:ext uri="{FF2B5EF4-FFF2-40B4-BE49-F238E27FC236}">
              <a16:creationId xmlns:a16="http://schemas.microsoft.com/office/drawing/2014/main" id="{7FFDF507-A301-4E7B-95EB-9DD23F37907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4" name="直線コネクタ 523">
          <a:extLst>
            <a:ext uri="{FF2B5EF4-FFF2-40B4-BE49-F238E27FC236}">
              <a16:creationId xmlns:a16="http://schemas.microsoft.com/office/drawing/2014/main" id="{0F0E12FA-CBA5-4D91-A812-0079F59833AF}"/>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5" name="テキスト ボックス 524">
          <a:extLst>
            <a:ext uri="{FF2B5EF4-FFF2-40B4-BE49-F238E27FC236}">
              <a16:creationId xmlns:a16="http://schemas.microsoft.com/office/drawing/2014/main" id="{923BE127-89D6-416C-988A-856B97FF8D28}"/>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6" name="直線コネクタ 525">
          <a:extLst>
            <a:ext uri="{FF2B5EF4-FFF2-40B4-BE49-F238E27FC236}">
              <a16:creationId xmlns:a16="http://schemas.microsoft.com/office/drawing/2014/main" id="{ACE21EEE-D560-4523-AEDD-643D39B88C61}"/>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7" name="テキスト ボックス 526">
          <a:extLst>
            <a:ext uri="{FF2B5EF4-FFF2-40B4-BE49-F238E27FC236}">
              <a16:creationId xmlns:a16="http://schemas.microsoft.com/office/drawing/2014/main" id="{E049F83C-4D48-4958-9219-5E27D91EC869}"/>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8" name="【保健センター・保健所】&#10;有形固定資産減価償却率グラフ枠">
          <a:extLst>
            <a:ext uri="{FF2B5EF4-FFF2-40B4-BE49-F238E27FC236}">
              <a16:creationId xmlns:a16="http://schemas.microsoft.com/office/drawing/2014/main" id="{E1BC4CD5-741D-4C7A-9C19-A460853CBF94}"/>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133350</xdr:rowOff>
    </xdr:from>
    <xdr:to>
      <xdr:col>85</xdr:col>
      <xdr:colOff>126364</xdr:colOff>
      <xdr:row>64</xdr:row>
      <xdr:rowOff>76200</xdr:rowOff>
    </xdr:to>
    <xdr:cxnSp macro="">
      <xdr:nvCxnSpPr>
        <xdr:cNvPr id="529" name="直線コネクタ 528">
          <a:extLst>
            <a:ext uri="{FF2B5EF4-FFF2-40B4-BE49-F238E27FC236}">
              <a16:creationId xmlns:a16="http://schemas.microsoft.com/office/drawing/2014/main" id="{DD76EA0F-4B7A-48CA-99E0-9221FBCFB87D}"/>
            </a:ext>
          </a:extLst>
        </xdr:cNvPr>
        <xdr:cNvCxnSpPr/>
      </xdr:nvCxnSpPr>
      <xdr:spPr>
        <a:xfrm flipV="1">
          <a:off x="16318864" y="95631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0" name="【保健センター・保健所】&#10;有形固定資産減価償却率最小値テキスト">
          <a:extLst>
            <a:ext uri="{FF2B5EF4-FFF2-40B4-BE49-F238E27FC236}">
              <a16:creationId xmlns:a16="http://schemas.microsoft.com/office/drawing/2014/main" id="{D786A670-FA85-442B-8531-42D8EDAFCDC0}"/>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1" name="直線コネクタ 530">
          <a:extLst>
            <a:ext uri="{FF2B5EF4-FFF2-40B4-BE49-F238E27FC236}">
              <a16:creationId xmlns:a16="http://schemas.microsoft.com/office/drawing/2014/main" id="{F8040C39-DBC0-4704-92F4-F1BCDC4FCED8}"/>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80027</xdr:rowOff>
    </xdr:from>
    <xdr:ext cx="405111" cy="259045"/>
    <xdr:sp macro="" textlink="">
      <xdr:nvSpPr>
        <xdr:cNvPr id="532" name="【保健センター・保健所】&#10;有形固定資産減価償却率最大値テキスト">
          <a:extLst>
            <a:ext uri="{FF2B5EF4-FFF2-40B4-BE49-F238E27FC236}">
              <a16:creationId xmlns:a16="http://schemas.microsoft.com/office/drawing/2014/main" id="{55A9BFA1-D475-4525-AE46-A83B8FF035D6}"/>
            </a:ext>
          </a:extLst>
        </xdr:cNvPr>
        <xdr:cNvSpPr txBox="1"/>
      </xdr:nvSpPr>
      <xdr:spPr>
        <a:xfrm>
          <a:off x="16357600" y="933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133350</xdr:rowOff>
    </xdr:from>
    <xdr:to>
      <xdr:col>86</xdr:col>
      <xdr:colOff>25400</xdr:colOff>
      <xdr:row>55</xdr:row>
      <xdr:rowOff>133350</xdr:rowOff>
    </xdr:to>
    <xdr:cxnSp macro="">
      <xdr:nvCxnSpPr>
        <xdr:cNvPr id="533" name="直線コネクタ 532">
          <a:extLst>
            <a:ext uri="{FF2B5EF4-FFF2-40B4-BE49-F238E27FC236}">
              <a16:creationId xmlns:a16="http://schemas.microsoft.com/office/drawing/2014/main" id="{67D691B6-1F79-40DE-866D-8AF84E3417F0}"/>
            </a:ext>
          </a:extLst>
        </xdr:cNvPr>
        <xdr:cNvCxnSpPr/>
      </xdr:nvCxnSpPr>
      <xdr:spPr>
        <a:xfrm>
          <a:off x="16230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78122</xdr:rowOff>
    </xdr:from>
    <xdr:ext cx="405111" cy="259045"/>
    <xdr:sp macro="" textlink="">
      <xdr:nvSpPr>
        <xdr:cNvPr id="534" name="【保健センター・保健所】&#10;有形固定資産減価償却率平均値テキスト">
          <a:extLst>
            <a:ext uri="{FF2B5EF4-FFF2-40B4-BE49-F238E27FC236}">
              <a16:creationId xmlns:a16="http://schemas.microsoft.com/office/drawing/2014/main" id="{B811A2D6-55FC-49D3-AE01-BACFFD13B7DD}"/>
            </a:ext>
          </a:extLst>
        </xdr:cNvPr>
        <xdr:cNvSpPr txBox="1"/>
      </xdr:nvSpPr>
      <xdr:spPr>
        <a:xfrm>
          <a:off x="16357600" y="101936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99695</xdr:rowOff>
    </xdr:from>
    <xdr:to>
      <xdr:col>85</xdr:col>
      <xdr:colOff>177800</xdr:colOff>
      <xdr:row>60</xdr:row>
      <xdr:rowOff>29845</xdr:rowOff>
    </xdr:to>
    <xdr:sp macro="" textlink="">
      <xdr:nvSpPr>
        <xdr:cNvPr id="535" name="フローチャート: 判断 534">
          <a:extLst>
            <a:ext uri="{FF2B5EF4-FFF2-40B4-BE49-F238E27FC236}">
              <a16:creationId xmlns:a16="http://schemas.microsoft.com/office/drawing/2014/main" id="{03F40413-5320-4256-81F5-354661A6FA8E}"/>
            </a:ext>
          </a:extLst>
        </xdr:cNvPr>
        <xdr:cNvSpPr/>
      </xdr:nvSpPr>
      <xdr:spPr>
        <a:xfrm>
          <a:off x="16268700" y="1021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86360</xdr:rowOff>
    </xdr:from>
    <xdr:to>
      <xdr:col>81</xdr:col>
      <xdr:colOff>101600</xdr:colOff>
      <xdr:row>60</xdr:row>
      <xdr:rowOff>16510</xdr:rowOff>
    </xdr:to>
    <xdr:sp macro="" textlink="">
      <xdr:nvSpPr>
        <xdr:cNvPr id="536" name="フローチャート: 判断 535">
          <a:extLst>
            <a:ext uri="{FF2B5EF4-FFF2-40B4-BE49-F238E27FC236}">
              <a16:creationId xmlns:a16="http://schemas.microsoft.com/office/drawing/2014/main" id="{B53FBA74-0251-455D-8F18-4669C04BB341}"/>
            </a:ext>
          </a:extLst>
        </xdr:cNvPr>
        <xdr:cNvSpPr/>
      </xdr:nvSpPr>
      <xdr:spPr>
        <a:xfrm>
          <a:off x="15430500" y="10201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52070</xdr:rowOff>
    </xdr:from>
    <xdr:to>
      <xdr:col>76</xdr:col>
      <xdr:colOff>165100</xdr:colOff>
      <xdr:row>59</xdr:row>
      <xdr:rowOff>153670</xdr:rowOff>
    </xdr:to>
    <xdr:sp macro="" textlink="">
      <xdr:nvSpPr>
        <xdr:cNvPr id="537" name="フローチャート: 判断 536">
          <a:extLst>
            <a:ext uri="{FF2B5EF4-FFF2-40B4-BE49-F238E27FC236}">
              <a16:creationId xmlns:a16="http://schemas.microsoft.com/office/drawing/2014/main" id="{3CCEF602-C57E-4DBF-9239-5EE07494AB30}"/>
            </a:ext>
          </a:extLst>
        </xdr:cNvPr>
        <xdr:cNvSpPr/>
      </xdr:nvSpPr>
      <xdr:spPr>
        <a:xfrm>
          <a:off x="14541500" y="1016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17780</xdr:rowOff>
    </xdr:from>
    <xdr:to>
      <xdr:col>72</xdr:col>
      <xdr:colOff>38100</xdr:colOff>
      <xdr:row>59</xdr:row>
      <xdr:rowOff>119380</xdr:rowOff>
    </xdr:to>
    <xdr:sp macro="" textlink="">
      <xdr:nvSpPr>
        <xdr:cNvPr id="538" name="フローチャート: 判断 537">
          <a:extLst>
            <a:ext uri="{FF2B5EF4-FFF2-40B4-BE49-F238E27FC236}">
              <a16:creationId xmlns:a16="http://schemas.microsoft.com/office/drawing/2014/main" id="{0CB4A442-2708-45CB-B488-630A13C82AC3}"/>
            </a:ext>
          </a:extLst>
        </xdr:cNvPr>
        <xdr:cNvSpPr/>
      </xdr:nvSpPr>
      <xdr:spPr>
        <a:xfrm>
          <a:off x="13652500" y="1013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156845</xdr:rowOff>
    </xdr:from>
    <xdr:to>
      <xdr:col>67</xdr:col>
      <xdr:colOff>101600</xdr:colOff>
      <xdr:row>59</xdr:row>
      <xdr:rowOff>86995</xdr:rowOff>
    </xdr:to>
    <xdr:sp macro="" textlink="">
      <xdr:nvSpPr>
        <xdr:cNvPr id="539" name="フローチャート: 判断 538">
          <a:extLst>
            <a:ext uri="{FF2B5EF4-FFF2-40B4-BE49-F238E27FC236}">
              <a16:creationId xmlns:a16="http://schemas.microsoft.com/office/drawing/2014/main" id="{A69E6F19-E905-4DF7-96AE-EE471ECCB7CB}"/>
            </a:ext>
          </a:extLst>
        </xdr:cNvPr>
        <xdr:cNvSpPr/>
      </xdr:nvSpPr>
      <xdr:spPr>
        <a:xfrm>
          <a:off x="12763500" y="1010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C24BBDA1-713F-4E02-ACE4-825E722F1A9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B86ED53F-1B35-4583-AA6C-2C5AE3A13B2E}"/>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74A8EAD7-F7AC-4204-A050-D38FB6891065}"/>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0852BA2-0FD2-4BF8-A8C3-98E7E698ADFF}"/>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C61ECA3F-4576-4D3B-A667-CE9C4A94B613}"/>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126365</xdr:rowOff>
    </xdr:from>
    <xdr:to>
      <xdr:col>85</xdr:col>
      <xdr:colOff>177800</xdr:colOff>
      <xdr:row>59</xdr:row>
      <xdr:rowOff>56515</xdr:rowOff>
    </xdr:to>
    <xdr:sp macro="" textlink="">
      <xdr:nvSpPr>
        <xdr:cNvPr id="545" name="楕円 544">
          <a:extLst>
            <a:ext uri="{FF2B5EF4-FFF2-40B4-BE49-F238E27FC236}">
              <a16:creationId xmlns:a16="http://schemas.microsoft.com/office/drawing/2014/main" id="{F921EC56-D433-41C2-91A5-FDF7CF236FF5}"/>
            </a:ext>
          </a:extLst>
        </xdr:cNvPr>
        <xdr:cNvSpPr/>
      </xdr:nvSpPr>
      <xdr:spPr>
        <a:xfrm>
          <a:off x="16268700" y="10070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149242</xdr:rowOff>
    </xdr:from>
    <xdr:ext cx="405111" cy="259045"/>
    <xdr:sp macro="" textlink="">
      <xdr:nvSpPr>
        <xdr:cNvPr id="546" name="【保健センター・保健所】&#10;有形固定資産減価償却率該当値テキスト">
          <a:extLst>
            <a:ext uri="{FF2B5EF4-FFF2-40B4-BE49-F238E27FC236}">
              <a16:creationId xmlns:a16="http://schemas.microsoft.com/office/drawing/2014/main" id="{8612C23C-18EF-4AF4-9CFF-D30ABED84B40}"/>
            </a:ext>
          </a:extLst>
        </xdr:cNvPr>
        <xdr:cNvSpPr txBox="1"/>
      </xdr:nvSpPr>
      <xdr:spPr>
        <a:xfrm>
          <a:off x="16357600" y="992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74930</xdr:rowOff>
    </xdr:from>
    <xdr:to>
      <xdr:col>81</xdr:col>
      <xdr:colOff>101600</xdr:colOff>
      <xdr:row>59</xdr:row>
      <xdr:rowOff>5080</xdr:rowOff>
    </xdr:to>
    <xdr:sp macro="" textlink="">
      <xdr:nvSpPr>
        <xdr:cNvPr id="547" name="楕円 546">
          <a:extLst>
            <a:ext uri="{FF2B5EF4-FFF2-40B4-BE49-F238E27FC236}">
              <a16:creationId xmlns:a16="http://schemas.microsoft.com/office/drawing/2014/main" id="{0EDBA58D-317A-478C-BBCF-01F58363B6F7}"/>
            </a:ext>
          </a:extLst>
        </xdr:cNvPr>
        <xdr:cNvSpPr/>
      </xdr:nvSpPr>
      <xdr:spPr>
        <a:xfrm>
          <a:off x="15430500" y="1001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125730</xdr:rowOff>
    </xdr:from>
    <xdr:to>
      <xdr:col>85</xdr:col>
      <xdr:colOff>127000</xdr:colOff>
      <xdr:row>59</xdr:row>
      <xdr:rowOff>5715</xdr:rowOff>
    </xdr:to>
    <xdr:cxnSp macro="">
      <xdr:nvCxnSpPr>
        <xdr:cNvPr id="548" name="直線コネクタ 547">
          <a:extLst>
            <a:ext uri="{FF2B5EF4-FFF2-40B4-BE49-F238E27FC236}">
              <a16:creationId xmlns:a16="http://schemas.microsoft.com/office/drawing/2014/main" id="{5A2377E4-A7FC-40D8-BC4E-19BA08A84E39}"/>
            </a:ext>
          </a:extLst>
        </xdr:cNvPr>
        <xdr:cNvCxnSpPr/>
      </xdr:nvCxnSpPr>
      <xdr:spPr>
        <a:xfrm>
          <a:off x="15481300" y="10069830"/>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23495</xdr:rowOff>
    </xdr:from>
    <xdr:to>
      <xdr:col>76</xdr:col>
      <xdr:colOff>165100</xdr:colOff>
      <xdr:row>58</xdr:row>
      <xdr:rowOff>125095</xdr:rowOff>
    </xdr:to>
    <xdr:sp macro="" textlink="">
      <xdr:nvSpPr>
        <xdr:cNvPr id="549" name="楕円 548">
          <a:extLst>
            <a:ext uri="{FF2B5EF4-FFF2-40B4-BE49-F238E27FC236}">
              <a16:creationId xmlns:a16="http://schemas.microsoft.com/office/drawing/2014/main" id="{7D0D38CE-4DDA-4E7A-B400-053E1EF0F574}"/>
            </a:ext>
          </a:extLst>
        </xdr:cNvPr>
        <xdr:cNvSpPr/>
      </xdr:nvSpPr>
      <xdr:spPr>
        <a:xfrm>
          <a:off x="14541500" y="9967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74295</xdr:rowOff>
    </xdr:from>
    <xdr:to>
      <xdr:col>81</xdr:col>
      <xdr:colOff>50800</xdr:colOff>
      <xdr:row>58</xdr:row>
      <xdr:rowOff>125730</xdr:rowOff>
    </xdr:to>
    <xdr:cxnSp macro="">
      <xdr:nvCxnSpPr>
        <xdr:cNvPr id="550" name="直線コネクタ 549">
          <a:extLst>
            <a:ext uri="{FF2B5EF4-FFF2-40B4-BE49-F238E27FC236}">
              <a16:creationId xmlns:a16="http://schemas.microsoft.com/office/drawing/2014/main" id="{727995C7-7397-4A39-BA79-AEB5C61B5DD6}"/>
            </a:ext>
          </a:extLst>
        </xdr:cNvPr>
        <xdr:cNvCxnSpPr/>
      </xdr:nvCxnSpPr>
      <xdr:spPr>
        <a:xfrm>
          <a:off x="14592300" y="1001839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143510</xdr:rowOff>
    </xdr:from>
    <xdr:to>
      <xdr:col>72</xdr:col>
      <xdr:colOff>38100</xdr:colOff>
      <xdr:row>58</xdr:row>
      <xdr:rowOff>73660</xdr:rowOff>
    </xdr:to>
    <xdr:sp macro="" textlink="">
      <xdr:nvSpPr>
        <xdr:cNvPr id="551" name="楕円 550">
          <a:extLst>
            <a:ext uri="{FF2B5EF4-FFF2-40B4-BE49-F238E27FC236}">
              <a16:creationId xmlns:a16="http://schemas.microsoft.com/office/drawing/2014/main" id="{C21039BB-4A2D-457E-864B-FB4BF125DF28}"/>
            </a:ext>
          </a:extLst>
        </xdr:cNvPr>
        <xdr:cNvSpPr/>
      </xdr:nvSpPr>
      <xdr:spPr>
        <a:xfrm>
          <a:off x="13652500" y="9916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22860</xdr:rowOff>
    </xdr:from>
    <xdr:to>
      <xdr:col>76</xdr:col>
      <xdr:colOff>114300</xdr:colOff>
      <xdr:row>58</xdr:row>
      <xdr:rowOff>74295</xdr:rowOff>
    </xdr:to>
    <xdr:cxnSp macro="">
      <xdr:nvCxnSpPr>
        <xdr:cNvPr id="552" name="直線コネクタ 551">
          <a:extLst>
            <a:ext uri="{FF2B5EF4-FFF2-40B4-BE49-F238E27FC236}">
              <a16:creationId xmlns:a16="http://schemas.microsoft.com/office/drawing/2014/main" id="{3F5F43A9-A774-4E40-A639-94F7BBCDCFBF}"/>
            </a:ext>
          </a:extLst>
        </xdr:cNvPr>
        <xdr:cNvCxnSpPr/>
      </xdr:nvCxnSpPr>
      <xdr:spPr>
        <a:xfrm>
          <a:off x="13703300" y="996696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92075</xdr:rowOff>
    </xdr:from>
    <xdr:to>
      <xdr:col>67</xdr:col>
      <xdr:colOff>101600</xdr:colOff>
      <xdr:row>58</xdr:row>
      <xdr:rowOff>22225</xdr:rowOff>
    </xdr:to>
    <xdr:sp macro="" textlink="">
      <xdr:nvSpPr>
        <xdr:cNvPr id="553" name="楕円 552">
          <a:extLst>
            <a:ext uri="{FF2B5EF4-FFF2-40B4-BE49-F238E27FC236}">
              <a16:creationId xmlns:a16="http://schemas.microsoft.com/office/drawing/2014/main" id="{3DA2F5B2-82FA-403E-AC0A-E973C7431305}"/>
            </a:ext>
          </a:extLst>
        </xdr:cNvPr>
        <xdr:cNvSpPr/>
      </xdr:nvSpPr>
      <xdr:spPr>
        <a:xfrm>
          <a:off x="12763500" y="9864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142875</xdr:rowOff>
    </xdr:from>
    <xdr:to>
      <xdr:col>71</xdr:col>
      <xdr:colOff>177800</xdr:colOff>
      <xdr:row>58</xdr:row>
      <xdr:rowOff>22860</xdr:rowOff>
    </xdr:to>
    <xdr:cxnSp macro="">
      <xdr:nvCxnSpPr>
        <xdr:cNvPr id="554" name="直線コネクタ 553">
          <a:extLst>
            <a:ext uri="{FF2B5EF4-FFF2-40B4-BE49-F238E27FC236}">
              <a16:creationId xmlns:a16="http://schemas.microsoft.com/office/drawing/2014/main" id="{F5914175-FBB3-4EF0-BDEA-A77CA5F1550D}"/>
            </a:ext>
          </a:extLst>
        </xdr:cNvPr>
        <xdr:cNvCxnSpPr/>
      </xdr:nvCxnSpPr>
      <xdr:spPr>
        <a:xfrm>
          <a:off x="12814300" y="991552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7637</xdr:rowOff>
    </xdr:from>
    <xdr:ext cx="405111" cy="259045"/>
    <xdr:sp macro="" textlink="">
      <xdr:nvSpPr>
        <xdr:cNvPr id="555" name="n_1aveValue【保健センター・保健所】&#10;有形固定資産減価償却率">
          <a:extLst>
            <a:ext uri="{FF2B5EF4-FFF2-40B4-BE49-F238E27FC236}">
              <a16:creationId xmlns:a16="http://schemas.microsoft.com/office/drawing/2014/main" id="{4FD31078-009B-4946-9493-0841659D4D1D}"/>
            </a:ext>
          </a:extLst>
        </xdr:cNvPr>
        <xdr:cNvSpPr txBox="1"/>
      </xdr:nvSpPr>
      <xdr:spPr>
        <a:xfrm>
          <a:off x="15266044" y="1029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144797</xdr:rowOff>
    </xdr:from>
    <xdr:ext cx="405111" cy="259045"/>
    <xdr:sp macro="" textlink="">
      <xdr:nvSpPr>
        <xdr:cNvPr id="556" name="n_2aveValue【保健センター・保健所】&#10;有形固定資産減価償却率">
          <a:extLst>
            <a:ext uri="{FF2B5EF4-FFF2-40B4-BE49-F238E27FC236}">
              <a16:creationId xmlns:a16="http://schemas.microsoft.com/office/drawing/2014/main" id="{854CB9B5-654C-4AD3-A48B-B6FAAFA18AC9}"/>
            </a:ext>
          </a:extLst>
        </xdr:cNvPr>
        <xdr:cNvSpPr txBox="1"/>
      </xdr:nvSpPr>
      <xdr:spPr>
        <a:xfrm>
          <a:off x="14389744" y="1026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110507</xdr:rowOff>
    </xdr:from>
    <xdr:ext cx="405111" cy="259045"/>
    <xdr:sp macro="" textlink="">
      <xdr:nvSpPr>
        <xdr:cNvPr id="557" name="n_3aveValue【保健センター・保健所】&#10;有形固定資産減価償却率">
          <a:extLst>
            <a:ext uri="{FF2B5EF4-FFF2-40B4-BE49-F238E27FC236}">
              <a16:creationId xmlns:a16="http://schemas.microsoft.com/office/drawing/2014/main" id="{069D57E1-16CE-482B-8E86-6C36B50A3F11}"/>
            </a:ext>
          </a:extLst>
        </xdr:cNvPr>
        <xdr:cNvSpPr txBox="1"/>
      </xdr:nvSpPr>
      <xdr:spPr>
        <a:xfrm>
          <a:off x="13500744" y="1022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78122</xdr:rowOff>
    </xdr:from>
    <xdr:ext cx="405111" cy="259045"/>
    <xdr:sp macro="" textlink="">
      <xdr:nvSpPr>
        <xdr:cNvPr id="558" name="n_4aveValue【保健センター・保健所】&#10;有形固定資産減価償却率">
          <a:extLst>
            <a:ext uri="{FF2B5EF4-FFF2-40B4-BE49-F238E27FC236}">
              <a16:creationId xmlns:a16="http://schemas.microsoft.com/office/drawing/2014/main" id="{EAED5A3A-5719-4C39-B58E-5DAC931ACA0D}"/>
            </a:ext>
          </a:extLst>
        </xdr:cNvPr>
        <xdr:cNvSpPr txBox="1"/>
      </xdr:nvSpPr>
      <xdr:spPr>
        <a:xfrm>
          <a:off x="12611744" y="1019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21607</xdr:rowOff>
    </xdr:from>
    <xdr:ext cx="405111" cy="259045"/>
    <xdr:sp macro="" textlink="">
      <xdr:nvSpPr>
        <xdr:cNvPr id="559" name="n_1mainValue【保健センター・保健所】&#10;有形固定資産減価償却率">
          <a:extLst>
            <a:ext uri="{FF2B5EF4-FFF2-40B4-BE49-F238E27FC236}">
              <a16:creationId xmlns:a16="http://schemas.microsoft.com/office/drawing/2014/main" id="{56657523-BD09-49D0-978C-DAE2BD756D95}"/>
            </a:ext>
          </a:extLst>
        </xdr:cNvPr>
        <xdr:cNvSpPr txBox="1"/>
      </xdr:nvSpPr>
      <xdr:spPr>
        <a:xfrm>
          <a:off x="15266044" y="979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141622</xdr:rowOff>
    </xdr:from>
    <xdr:ext cx="405111" cy="259045"/>
    <xdr:sp macro="" textlink="">
      <xdr:nvSpPr>
        <xdr:cNvPr id="560" name="n_2mainValue【保健センター・保健所】&#10;有形固定資産減価償却率">
          <a:extLst>
            <a:ext uri="{FF2B5EF4-FFF2-40B4-BE49-F238E27FC236}">
              <a16:creationId xmlns:a16="http://schemas.microsoft.com/office/drawing/2014/main" id="{C90E07BA-8E09-4DF2-9687-11B3C839B79A}"/>
            </a:ext>
          </a:extLst>
        </xdr:cNvPr>
        <xdr:cNvSpPr txBox="1"/>
      </xdr:nvSpPr>
      <xdr:spPr>
        <a:xfrm>
          <a:off x="14389744" y="974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90187</xdr:rowOff>
    </xdr:from>
    <xdr:ext cx="405111" cy="259045"/>
    <xdr:sp macro="" textlink="">
      <xdr:nvSpPr>
        <xdr:cNvPr id="561" name="n_3mainValue【保健センター・保健所】&#10;有形固定資産減価償却率">
          <a:extLst>
            <a:ext uri="{FF2B5EF4-FFF2-40B4-BE49-F238E27FC236}">
              <a16:creationId xmlns:a16="http://schemas.microsoft.com/office/drawing/2014/main" id="{E3543496-38B9-48C0-9ECC-ECF0A7A9EC0B}"/>
            </a:ext>
          </a:extLst>
        </xdr:cNvPr>
        <xdr:cNvSpPr txBox="1"/>
      </xdr:nvSpPr>
      <xdr:spPr>
        <a:xfrm>
          <a:off x="13500744" y="9691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38752</xdr:rowOff>
    </xdr:from>
    <xdr:ext cx="405111" cy="259045"/>
    <xdr:sp macro="" textlink="">
      <xdr:nvSpPr>
        <xdr:cNvPr id="562" name="n_4mainValue【保健センター・保健所】&#10;有形固定資産減価償却率">
          <a:extLst>
            <a:ext uri="{FF2B5EF4-FFF2-40B4-BE49-F238E27FC236}">
              <a16:creationId xmlns:a16="http://schemas.microsoft.com/office/drawing/2014/main" id="{B23D52FC-4000-4916-9BAF-14A52A33B4C3}"/>
            </a:ext>
          </a:extLst>
        </xdr:cNvPr>
        <xdr:cNvSpPr txBox="1"/>
      </xdr:nvSpPr>
      <xdr:spPr>
        <a:xfrm>
          <a:off x="12611744" y="963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85225792-046A-440A-B42E-01853690D297}"/>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FCB09EAC-2D79-47E9-BE1A-F0139746F5C4}"/>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A8FB0E9B-6191-4C7E-ABC4-00360EC4BDC9}"/>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D29B7444-1927-44A3-8605-FD55B6C3F273}"/>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E78EF5BC-E44C-43A4-9265-5593B706BDD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828EB984-21CD-4015-AF3B-B2195B1F76AE}"/>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1D98B01D-6009-49F0-AB8C-7795E406057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A23181BF-6C32-422A-880E-A034D3F8A66B}"/>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CA68001D-685A-4361-890C-752C25E3E15B}"/>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474505CC-D938-4130-962D-A95B4ECB9D97}"/>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3" name="直線コネクタ 572">
          <a:extLst>
            <a:ext uri="{FF2B5EF4-FFF2-40B4-BE49-F238E27FC236}">
              <a16:creationId xmlns:a16="http://schemas.microsoft.com/office/drawing/2014/main" id="{C592620F-C746-4AFF-8326-17C3964B2A1F}"/>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4" name="テキスト ボックス 573">
          <a:extLst>
            <a:ext uri="{FF2B5EF4-FFF2-40B4-BE49-F238E27FC236}">
              <a16:creationId xmlns:a16="http://schemas.microsoft.com/office/drawing/2014/main" id="{D3732314-809E-437C-A9F9-F4E64257225C}"/>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5" name="直線コネクタ 574">
          <a:extLst>
            <a:ext uri="{FF2B5EF4-FFF2-40B4-BE49-F238E27FC236}">
              <a16:creationId xmlns:a16="http://schemas.microsoft.com/office/drawing/2014/main" id="{B94B4B96-B872-4DB6-B7BA-65A1D958271C}"/>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76" name="テキスト ボックス 575">
          <a:extLst>
            <a:ext uri="{FF2B5EF4-FFF2-40B4-BE49-F238E27FC236}">
              <a16:creationId xmlns:a16="http://schemas.microsoft.com/office/drawing/2014/main" id="{0C1350C4-6E3C-4941-9E62-19838A2500E2}"/>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77" name="直線コネクタ 576">
          <a:extLst>
            <a:ext uri="{FF2B5EF4-FFF2-40B4-BE49-F238E27FC236}">
              <a16:creationId xmlns:a16="http://schemas.microsoft.com/office/drawing/2014/main" id="{0AB95F8A-ACC6-4FC0-BD4F-BAD003F1FEEE}"/>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78" name="テキスト ボックス 577">
          <a:extLst>
            <a:ext uri="{FF2B5EF4-FFF2-40B4-BE49-F238E27FC236}">
              <a16:creationId xmlns:a16="http://schemas.microsoft.com/office/drawing/2014/main" id="{FFC8634C-933F-4C69-ADB4-88E4B24511DE}"/>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79" name="直線コネクタ 578">
          <a:extLst>
            <a:ext uri="{FF2B5EF4-FFF2-40B4-BE49-F238E27FC236}">
              <a16:creationId xmlns:a16="http://schemas.microsoft.com/office/drawing/2014/main" id="{4C463FF1-7AD5-40FB-B71D-9513AEE9A53E}"/>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0" name="テキスト ボックス 579">
          <a:extLst>
            <a:ext uri="{FF2B5EF4-FFF2-40B4-BE49-F238E27FC236}">
              <a16:creationId xmlns:a16="http://schemas.microsoft.com/office/drawing/2014/main" id="{7BDB56C5-1B10-4F44-83C9-E221FCBC0001}"/>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1" name="直線コネクタ 580">
          <a:extLst>
            <a:ext uri="{FF2B5EF4-FFF2-40B4-BE49-F238E27FC236}">
              <a16:creationId xmlns:a16="http://schemas.microsoft.com/office/drawing/2014/main" id="{2B50BCB8-75B4-4A07-A2F5-7E7C3B38504B}"/>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2" name="テキスト ボックス 581">
          <a:extLst>
            <a:ext uri="{FF2B5EF4-FFF2-40B4-BE49-F238E27FC236}">
              <a16:creationId xmlns:a16="http://schemas.microsoft.com/office/drawing/2014/main" id="{2E9656D1-6A49-432F-A76E-DC82B20DC8AF}"/>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3" name="【保健センター・保健所】&#10;一人当たり面積グラフ枠">
          <a:extLst>
            <a:ext uri="{FF2B5EF4-FFF2-40B4-BE49-F238E27FC236}">
              <a16:creationId xmlns:a16="http://schemas.microsoft.com/office/drawing/2014/main" id="{6866D3E0-0DFA-42F0-8EAB-05C2C2AB21A1}"/>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121158</xdr:rowOff>
    </xdr:from>
    <xdr:to>
      <xdr:col>116</xdr:col>
      <xdr:colOff>62864</xdr:colOff>
      <xdr:row>63</xdr:row>
      <xdr:rowOff>125730</xdr:rowOff>
    </xdr:to>
    <xdr:cxnSp macro="">
      <xdr:nvCxnSpPr>
        <xdr:cNvPr id="584" name="直線コネクタ 583">
          <a:extLst>
            <a:ext uri="{FF2B5EF4-FFF2-40B4-BE49-F238E27FC236}">
              <a16:creationId xmlns:a16="http://schemas.microsoft.com/office/drawing/2014/main" id="{2E4F4F12-1DC4-42A3-A43B-C33865F3FCB9}"/>
            </a:ext>
          </a:extLst>
        </xdr:cNvPr>
        <xdr:cNvCxnSpPr/>
      </xdr:nvCxnSpPr>
      <xdr:spPr>
        <a:xfrm flipV="1">
          <a:off x="22160864" y="9893808"/>
          <a:ext cx="0" cy="10332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129557</xdr:rowOff>
    </xdr:from>
    <xdr:ext cx="469744" cy="259045"/>
    <xdr:sp macro="" textlink="">
      <xdr:nvSpPr>
        <xdr:cNvPr id="585" name="【保健センター・保健所】&#10;一人当たり面積最小値テキスト">
          <a:extLst>
            <a:ext uri="{FF2B5EF4-FFF2-40B4-BE49-F238E27FC236}">
              <a16:creationId xmlns:a16="http://schemas.microsoft.com/office/drawing/2014/main" id="{6A556544-44A4-4968-81E5-6D00278DB403}"/>
            </a:ext>
          </a:extLst>
        </xdr:cNvPr>
        <xdr:cNvSpPr txBox="1"/>
      </xdr:nvSpPr>
      <xdr:spPr>
        <a:xfrm>
          <a:off x="22199600" y="1093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125730</xdr:rowOff>
    </xdr:from>
    <xdr:to>
      <xdr:col>116</xdr:col>
      <xdr:colOff>152400</xdr:colOff>
      <xdr:row>63</xdr:row>
      <xdr:rowOff>125730</xdr:rowOff>
    </xdr:to>
    <xdr:cxnSp macro="">
      <xdr:nvCxnSpPr>
        <xdr:cNvPr id="586" name="直線コネクタ 585">
          <a:extLst>
            <a:ext uri="{FF2B5EF4-FFF2-40B4-BE49-F238E27FC236}">
              <a16:creationId xmlns:a16="http://schemas.microsoft.com/office/drawing/2014/main" id="{F8601BE3-F537-44AE-B3A9-FEC734AA65F8}"/>
            </a:ext>
          </a:extLst>
        </xdr:cNvPr>
        <xdr:cNvCxnSpPr/>
      </xdr:nvCxnSpPr>
      <xdr:spPr>
        <a:xfrm>
          <a:off x="22072600" y="1092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67835</xdr:rowOff>
    </xdr:from>
    <xdr:ext cx="469744" cy="259045"/>
    <xdr:sp macro="" textlink="">
      <xdr:nvSpPr>
        <xdr:cNvPr id="587" name="【保健センター・保健所】&#10;一人当たり面積最大値テキスト">
          <a:extLst>
            <a:ext uri="{FF2B5EF4-FFF2-40B4-BE49-F238E27FC236}">
              <a16:creationId xmlns:a16="http://schemas.microsoft.com/office/drawing/2014/main" id="{9976CAAA-A93A-486E-BB22-C4B22CDCA705}"/>
            </a:ext>
          </a:extLst>
        </xdr:cNvPr>
        <xdr:cNvSpPr txBox="1"/>
      </xdr:nvSpPr>
      <xdr:spPr>
        <a:xfrm>
          <a:off x="22199600" y="9669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121158</xdr:rowOff>
    </xdr:from>
    <xdr:to>
      <xdr:col>116</xdr:col>
      <xdr:colOff>152400</xdr:colOff>
      <xdr:row>57</xdr:row>
      <xdr:rowOff>121158</xdr:rowOff>
    </xdr:to>
    <xdr:cxnSp macro="">
      <xdr:nvCxnSpPr>
        <xdr:cNvPr id="588" name="直線コネクタ 587">
          <a:extLst>
            <a:ext uri="{FF2B5EF4-FFF2-40B4-BE49-F238E27FC236}">
              <a16:creationId xmlns:a16="http://schemas.microsoft.com/office/drawing/2014/main" id="{5B04AD7F-DDD0-4F9D-9DAB-824016DE5617}"/>
            </a:ext>
          </a:extLst>
        </xdr:cNvPr>
        <xdr:cNvCxnSpPr/>
      </xdr:nvCxnSpPr>
      <xdr:spPr>
        <a:xfrm>
          <a:off x="22072600" y="9893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54373</xdr:rowOff>
    </xdr:from>
    <xdr:ext cx="469744" cy="259045"/>
    <xdr:sp macro="" textlink="">
      <xdr:nvSpPr>
        <xdr:cNvPr id="589" name="【保健センター・保健所】&#10;一人当たり面積平均値テキスト">
          <a:extLst>
            <a:ext uri="{FF2B5EF4-FFF2-40B4-BE49-F238E27FC236}">
              <a16:creationId xmlns:a16="http://schemas.microsoft.com/office/drawing/2014/main" id="{C03A21C7-C2AC-4822-9126-552D498F2FF8}"/>
            </a:ext>
          </a:extLst>
        </xdr:cNvPr>
        <xdr:cNvSpPr txBox="1"/>
      </xdr:nvSpPr>
      <xdr:spPr>
        <a:xfrm>
          <a:off x="22199600" y="105128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31496</xdr:rowOff>
    </xdr:from>
    <xdr:to>
      <xdr:col>116</xdr:col>
      <xdr:colOff>114300</xdr:colOff>
      <xdr:row>62</xdr:row>
      <xdr:rowOff>133096</xdr:rowOff>
    </xdr:to>
    <xdr:sp macro="" textlink="">
      <xdr:nvSpPr>
        <xdr:cNvPr id="590" name="フローチャート: 判断 589">
          <a:extLst>
            <a:ext uri="{FF2B5EF4-FFF2-40B4-BE49-F238E27FC236}">
              <a16:creationId xmlns:a16="http://schemas.microsoft.com/office/drawing/2014/main" id="{3F042B46-B2CD-4DEB-A9B9-5A38F539BCBE}"/>
            </a:ext>
          </a:extLst>
        </xdr:cNvPr>
        <xdr:cNvSpPr/>
      </xdr:nvSpPr>
      <xdr:spPr>
        <a:xfrm>
          <a:off x="22110700" y="1066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31496</xdr:rowOff>
    </xdr:from>
    <xdr:to>
      <xdr:col>112</xdr:col>
      <xdr:colOff>38100</xdr:colOff>
      <xdr:row>62</xdr:row>
      <xdr:rowOff>133096</xdr:rowOff>
    </xdr:to>
    <xdr:sp macro="" textlink="">
      <xdr:nvSpPr>
        <xdr:cNvPr id="591" name="フローチャート: 判断 590">
          <a:extLst>
            <a:ext uri="{FF2B5EF4-FFF2-40B4-BE49-F238E27FC236}">
              <a16:creationId xmlns:a16="http://schemas.microsoft.com/office/drawing/2014/main" id="{31B6DE0F-6C48-4AF4-B3EA-B468F264D0D7}"/>
            </a:ext>
          </a:extLst>
        </xdr:cNvPr>
        <xdr:cNvSpPr/>
      </xdr:nvSpPr>
      <xdr:spPr>
        <a:xfrm>
          <a:off x="21272500" y="1066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31496</xdr:rowOff>
    </xdr:from>
    <xdr:to>
      <xdr:col>107</xdr:col>
      <xdr:colOff>101600</xdr:colOff>
      <xdr:row>62</xdr:row>
      <xdr:rowOff>133096</xdr:rowOff>
    </xdr:to>
    <xdr:sp macro="" textlink="">
      <xdr:nvSpPr>
        <xdr:cNvPr id="592" name="フローチャート: 判断 591">
          <a:extLst>
            <a:ext uri="{FF2B5EF4-FFF2-40B4-BE49-F238E27FC236}">
              <a16:creationId xmlns:a16="http://schemas.microsoft.com/office/drawing/2014/main" id="{83A522D2-6AF0-40B3-BEAF-653A4D8B5940}"/>
            </a:ext>
          </a:extLst>
        </xdr:cNvPr>
        <xdr:cNvSpPr/>
      </xdr:nvSpPr>
      <xdr:spPr>
        <a:xfrm>
          <a:off x="20383500" y="1066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36068</xdr:rowOff>
    </xdr:from>
    <xdr:to>
      <xdr:col>102</xdr:col>
      <xdr:colOff>165100</xdr:colOff>
      <xdr:row>62</xdr:row>
      <xdr:rowOff>137668</xdr:rowOff>
    </xdr:to>
    <xdr:sp macro="" textlink="">
      <xdr:nvSpPr>
        <xdr:cNvPr id="593" name="フローチャート: 判断 592">
          <a:extLst>
            <a:ext uri="{FF2B5EF4-FFF2-40B4-BE49-F238E27FC236}">
              <a16:creationId xmlns:a16="http://schemas.microsoft.com/office/drawing/2014/main" id="{C9D7E1BF-9FF0-48DE-8E76-D38F508FCEFE}"/>
            </a:ext>
          </a:extLst>
        </xdr:cNvPr>
        <xdr:cNvSpPr/>
      </xdr:nvSpPr>
      <xdr:spPr>
        <a:xfrm>
          <a:off x="19494500" y="10665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8636</xdr:rowOff>
    </xdr:from>
    <xdr:to>
      <xdr:col>98</xdr:col>
      <xdr:colOff>38100</xdr:colOff>
      <xdr:row>62</xdr:row>
      <xdr:rowOff>110236</xdr:rowOff>
    </xdr:to>
    <xdr:sp macro="" textlink="">
      <xdr:nvSpPr>
        <xdr:cNvPr id="594" name="フローチャート: 判断 593">
          <a:extLst>
            <a:ext uri="{FF2B5EF4-FFF2-40B4-BE49-F238E27FC236}">
              <a16:creationId xmlns:a16="http://schemas.microsoft.com/office/drawing/2014/main" id="{51D4AD62-9559-4357-A2A4-B84F86F4783B}"/>
            </a:ext>
          </a:extLst>
        </xdr:cNvPr>
        <xdr:cNvSpPr/>
      </xdr:nvSpPr>
      <xdr:spPr>
        <a:xfrm>
          <a:off x="18605500" y="10638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AAE87297-B50F-4367-BF2B-EB2C05BD422C}"/>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FC3B480A-6F42-4455-8D0B-28E563936F3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A3433ABB-4396-47BC-9C00-6DE31AB915B1}"/>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7F09746C-D278-4353-BC27-BE9FC4ACE187}"/>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701D3577-04C1-4FD1-B174-781D65F3A4E5}"/>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63500</xdr:rowOff>
    </xdr:from>
    <xdr:to>
      <xdr:col>116</xdr:col>
      <xdr:colOff>114300</xdr:colOff>
      <xdr:row>62</xdr:row>
      <xdr:rowOff>165100</xdr:rowOff>
    </xdr:to>
    <xdr:sp macro="" textlink="">
      <xdr:nvSpPr>
        <xdr:cNvPr id="600" name="楕円 599">
          <a:extLst>
            <a:ext uri="{FF2B5EF4-FFF2-40B4-BE49-F238E27FC236}">
              <a16:creationId xmlns:a16="http://schemas.microsoft.com/office/drawing/2014/main" id="{4EF1E718-5849-417E-845A-D5665A2824AD}"/>
            </a:ext>
          </a:extLst>
        </xdr:cNvPr>
        <xdr:cNvSpPr/>
      </xdr:nvSpPr>
      <xdr:spPr>
        <a:xfrm>
          <a:off x="221107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41927</xdr:rowOff>
    </xdr:from>
    <xdr:ext cx="469744" cy="259045"/>
    <xdr:sp macro="" textlink="">
      <xdr:nvSpPr>
        <xdr:cNvPr id="601" name="【保健センター・保健所】&#10;一人当たり面積該当値テキスト">
          <a:extLst>
            <a:ext uri="{FF2B5EF4-FFF2-40B4-BE49-F238E27FC236}">
              <a16:creationId xmlns:a16="http://schemas.microsoft.com/office/drawing/2014/main" id="{6AEDA860-2551-4480-AA66-EF817F655A44}"/>
            </a:ext>
          </a:extLst>
        </xdr:cNvPr>
        <xdr:cNvSpPr txBox="1"/>
      </xdr:nvSpPr>
      <xdr:spPr>
        <a:xfrm>
          <a:off x="22199600" y="1067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63500</xdr:rowOff>
    </xdr:from>
    <xdr:to>
      <xdr:col>112</xdr:col>
      <xdr:colOff>38100</xdr:colOff>
      <xdr:row>62</xdr:row>
      <xdr:rowOff>165100</xdr:rowOff>
    </xdr:to>
    <xdr:sp macro="" textlink="">
      <xdr:nvSpPr>
        <xdr:cNvPr id="602" name="楕円 601">
          <a:extLst>
            <a:ext uri="{FF2B5EF4-FFF2-40B4-BE49-F238E27FC236}">
              <a16:creationId xmlns:a16="http://schemas.microsoft.com/office/drawing/2014/main" id="{92410C4E-8088-4299-834C-718A6F8263FF}"/>
            </a:ext>
          </a:extLst>
        </xdr:cNvPr>
        <xdr:cNvSpPr/>
      </xdr:nvSpPr>
      <xdr:spPr>
        <a:xfrm>
          <a:off x="212725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114300</xdr:rowOff>
    </xdr:from>
    <xdr:to>
      <xdr:col>116</xdr:col>
      <xdr:colOff>63500</xdr:colOff>
      <xdr:row>62</xdr:row>
      <xdr:rowOff>114300</xdr:rowOff>
    </xdr:to>
    <xdr:cxnSp macro="">
      <xdr:nvCxnSpPr>
        <xdr:cNvPr id="603" name="直線コネクタ 602">
          <a:extLst>
            <a:ext uri="{FF2B5EF4-FFF2-40B4-BE49-F238E27FC236}">
              <a16:creationId xmlns:a16="http://schemas.microsoft.com/office/drawing/2014/main" id="{60AAF85A-4401-4848-9A2B-B877674BFFB4}"/>
            </a:ext>
          </a:extLst>
        </xdr:cNvPr>
        <xdr:cNvCxnSpPr/>
      </xdr:nvCxnSpPr>
      <xdr:spPr>
        <a:xfrm>
          <a:off x="21323300" y="107442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68072</xdr:rowOff>
    </xdr:from>
    <xdr:to>
      <xdr:col>107</xdr:col>
      <xdr:colOff>101600</xdr:colOff>
      <xdr:row>62</xdr:row>
      <xdr:rowOff>169672</xdr:rowOff>
    </xdr:to>
    <xdr:sp macro="" textlink="">
      <xdr:nvSpPr>
        <xdr:cNvPr id="604" name="楕円 603">
          <a:extLst>
            <a:ext uri="{FF2B5EF4-FFF2-40B4-BE49-F238E27FC236}">
              <a16:creationId xmlns:a16="http://schemas.microsoft.com/office/drawing/2014/main" id="{A4670835-02C5-4B80-A069-698BF3E1D72B}"/>
            </a:ext>
          </a:extLst>
        </xdr:cNvPr>
        <xdr:cNvSpPr/>
      </xdr:nvSpPr>
      <xdr:spPr>
        <a:xfrm>
          <a:off x="20383500" y="1069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114300</xdr:rowOff>
    </xdr:from>
    <xdr:to>
      <xdr:col>111</xdr:col>
      <xdr:colOff>177800</xdr:colOff>
      <xdr:row>62</xdr:row>
      <xdr:rowOff>118872</xdr:rowOff>
    </xdr:to>
    <xdr:cxnSp macro="">
      <xdr:nvCxnSpPr>
        <xdr:cNvPr id="605" name="直線コネクタ 604">
          <a:extLst>
            <a:ext uri="{FF2B5EF4-FFF2-40B4-BE49-F238E27FC236}">
              <a16:creationId xmlns:a16="http://schemas.microsoft.com/office/drawing/2014/main" id="{35019E62-D993-4923-9296-A786611B476D}"/>
            </a:ext>
          </a:extLst>
        </xdr:cNvPr>
        <xdr:cNvCxnSpPr/>
      </xdr:nvCxnSpPr>
      <xdr:spPr>
        <a:xfrm flipV="1">
          <a:off x="20434300" y="1074420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68072</xdr:rowOff>
    </xdr:from>
    <xdr:to>
      <xdr:col>102</xdr:col>
      <xdr:colOff>165100</xdr:colOff>
      <xdr:row>62</xdr:row>
      <xdr:rowOff>169672</xdr:rowOff>
    </xdr:to>
    <xdr:sp macro="" textlink="">
      <xdr:nvSpPr>
        <xdr:cNvPr id="606" name="楕円 605">
          <a:extLst>
            <a:ext uri="{FF2B5EF4-FFF2-40B4-BE49-F238E27FC236}">
              <a16:creationId xmlns:a16="http://schemas.microsoft.com/office/drawing/2014/main" id="{4137B46B-08D4-423F-BE7D-B8BBCA3389B1}"/>
            </a:ext>
          </a:extLst>
        </xdr:cNvPr>
        <xdr:cNvSpPr/>
      </xdr:nvSpPr>
      <xdr:spPr>
        <a:xfrm>
          <a:off x="19494500" y="1069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118872</xdr:rowOff>
    </xdr:from>
    <xdr:to>
      <xdr:col>107</xdr:col>
      <xdr:colOff>50800</xdr:colOff>
      <xdr:row>62</xdr:row>
      <xdr:rowOff>118872</xdr:rowOff>
    </xdr:to>
    <xdr:cxnSp macro="">
      <xdr:nvCxnSpPr>
        <xdr:cNvPr id="607" name="直線コネクタ 606">
          <a:extLst>
            <a:ext uri="{FF2B5EF4-FFF2-40B4-BE49-F238E27FC236}">
              <a16:creationId xmlns:a16="http://schemas.microsoft.com/office/drawing/2014/main" id="{94C229FC-25E1-401D-BDF7-69DD5DE06CD2}"/>
            </a:ext>
          </a:extLst>
        </xdr:cNvPr>
        <xdr:cNvCxnSpPr/>
      </xdr:nvCxnSpPr>
      <xdr:spPr>
        <a:xfrm>
          <a:off x="19545300" y="107487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72644</xdr:rowOff>
    </xdr:from>
    <xdr:to>
      <xdr:col>98</xdr:col>
      <xdr:colOff>38100</xdr:colOff>
      <xdr:row>63</xdr:row>
      <xdr:rowOff>2794</xdr:rowOff>
    </xdr:to>
    <xdr:sp macro="" textlink="">
      <xdr:nvSpPr>
        <xdr:cNvPr id="608" name="楕円 607">
          <a:extLst>
            <a:ext uri="{FF2B5EF4-FFF2-40B4-BE49-F238E27FC236}">
              <a16:creationId xmlns:a16="http://schemas.microsoft.com/office/drawing/2014/main" id="{6DF98C54-C5D1-43E8-9467-B7711B481AAE}"/>
            </a:ext>
          </a:extLst>
        </xdr:cNvPr>
        <xdr:cNvSpPr/>
      </xdr:nvSpPr>
      <xdr:spPr>
        <a:xfrm>
          <a:off x="18605500" y="1070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118872</xdr:rowOff>
    </xdr:from>
    <xdr:to>
      <xdr:col>102</xdr:col>
      <xdr:colOff>114300</xdr:colOff>
      <xdr:row>62</xdr:row>
      <xdr:rowOff>123444</xdr:rowOff>
    </xdr:to>
    <xdr:cxnSp macro="">
      <xdr:nvCxnSpPr>
        <xdr:cNvPr id="609" name="直線コネクタ 608">
          <a:extLst>
            <a:ext uri="{FF2B5EF4-FFF2-40B4-BE49-F238E27FC236}">
              <a16:creationId xmlns:a16="http://schemas.microsoft.com/office/drawing/2014/main" id="{EA29E105-3D0C-459B-962E-3B3A94EC1E4E}"/>
            </a:ext>
          </a:extLst>
        </xdr:cNvPr>
        <xdr:cNvCxnSpPr/>
      </xdr:nvCxnSpPr>
      <xdr:spPr>
        <a:xfrm flipV="1">
          <a:off x="18656300" y="1074877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149623</xdr:rowOff>
    </xdr:from>
    <xdr:ext cx="469744" cy="259045"/>
    <xdr:sp macro="" textlink="">
      <xdr:nvSpPr>
        <xdr:cNvPr id="610" name="n_1aveValue【保健センター・保健所】&#10;一人当たり面積">
          <a:extLst>
            <a:ext uri="{FF2B5EF4-FFF2-40B4-BE49-F238E27FC236}">
              <a16:creationId xmlns:a16="http://schemas.microsoft.com/office/drawing/2014/main" id="{18D64C96-BC20-4953-A856-CC1F6691FD36}"/>
            </a:ext>
          </a:extLst>
        </xdr:cNvPr>
        <xdr:cNvSpPr txBox="1"/>
      </xdr:nvSpPr>
      <xdr:spPr>
        <a:xfrm>
          <a:off x="21075727" y="10436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149623</xdr:rowOff>
    </xdr:from>
    <xdr:ext cx="469744" cy="259045"/>
    <xdr:sp macro="" textlink="">
      <xdr:nvSpPr>
        <xdr:cNvPr id="611" name="n_2aveValue【保健センター・保健所】&#10;一人当たり面積">
          <a:extLst>
            <a:ext uri="{FF2B5EF4-FFF2-40B4-BE49-F238E27FC236}">
              <a16:creationId xmlns:a16="http://schemas.microsoft.com/office/drawing/2014/main" id="{2BC52D90-E863-4005-9792-9D240860FB95}"/>
            </a:ext>
          </a:extLst>
        </xdr:cNvPr>
        <xdr:cNvSpPr txBox="1"/>
      </xdr:nvSpPr>
      <xdr:spPr>
        <a:xfrm>
          <a:off x="20199427" y="10436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154195</xdr:rowOff>
    </xdr:from>
    <xdr:ext cx="469744" cy="259045"/>
    <xdr:sp macro="" textlink="">
      <xdr:nvSpPr>
        <xdr:cNvPr id="612" name="n_3aveValue【保健センター・保健所】&#10;一人当たり面積">
          <a:extLst>
            <a:ext uri="{FF2B5EF4-FFF2-40B4-BE49-F238E27FC236}">
              <a16:creationId xmlns:a16="http://schemas.microsoft.com/office/drawing/2014/main" id="{0520CB9B-DDC1-4247-A11C-221F0168E555}"/>
            </a:ext>
          </a:extLst>
        </xdr:cNvPr>
        <xdr:cNvSpPr txBox="1"/>
      </xdr:nvSpPr>
      <xdr:spPr>
        <a:xfrm>
          <a:off x="19310427" y="10441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126763</xdr:rowOff>
    </xdr:from>
    <xdr:ext cx="469744" cy="259045"/>
    <xdr:sp macro="" textlink="">
      <xdr:nvSpPr>
        <xdr:cNvPr id="613" name="n_4aveValue【保健センター・保健所】&#10;一人当たり面積">
          <a:extLst>
            <a:ext uri="{FF2B5EF4-FFF2-40B4-BE49-F238E27FC236}">
              <a16:creationId xmlns:a16="http://schemas.microsoft.com/office/drawing/2014/main" id="{997BF94D-5B4A-4F7C-81B2-C960CB58D7D2}"/>
            </a:ext>
          </a:extLst>
        </xdr:cNvPr>
        <xdr:cNvSpPr txBox="1"/>
      </xdr:nvSpPr>
      <xdr:spPr>
        <a:xfrm>
          <a:off x="18421427" y="10413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156227</xdr:rowOff>
    </xdr:from>
    <xdr:ext cx="469744" cy="259045"/>
    <xdr:sp macro="" textlink="">
      <xdr:nvSpPr>
        <xdr:cNvPr id="614" name="n_1mainValue【保健センター・保健所】&#10;一人当たり面積">
          <a:extLst>
            <a:ext uri="{FF2B5EF4-FFF2-40B4-BE49-F238E27FC236}">
              <a16:creationId xmlns:a16="http://schemas.microsoft.com/office/drawing/2014/main" id="{83BE0253-562F-4F0E-8623-9991672E7F0D}"/>
            </a:ext>
          </a:extLst>
        </xdr:cNvPr>
        <xdr:cNvSpPr txBox="1"/>
      </xdr:nvSpPr>
      <xdr:spPr>
        <a:xfrm>
          <a:off x="21075727" y="1078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160799</xdr:rowOff>
    </xdr:from>
    <xdr:ext cx="469744" cy="259045"/>
    <xdr:sp macro="" textlink="">
      <xdr:nvSpPr>
        <xdr:cNvPr id="615" name="n_2mainValue【保健センター・保健所】&#10;一人当たり面積">
          <a:extLst>
            <a:ext uri="{FF2B5EF4-FFF2-40B4-BE49-F238E27FC236}">
              <a16:creationId xmlns:a16="http://schemas.microsoft.com/office/drawing/2014/main" id="{5BB88CCC-D843-4085-9D80-79383D6E70E3}"/>
            </a:ext>
          </a:extLst>
        </xdr:cNvPr>
        <xdr:cNvSpPr txBox="1"/>
      </xdr:nvSpPr>
      <xdr:spPr>
        <a:xfrm>
          <a:off x="20199427" y="10790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160799</xdr:rowOff>
    </xdr:from>
    <xdr:ext cx="469744" cy="259045"/>
    <xdr:sp macro="" textlink="">
      <xdr:nvSpPr>
        <xdr:cNvPr id="616" name="n_3mainValue【保健センター・保健所】&#10;一人当たり面積">
          <a:extLst>
            <a:ext uri="{FF2B5EF4-FFF2-40B4-BE49-F238E27FC236}">
              <a16:creationId xmlns:a16="http://schemas.microsoft.com/office/drawing/2014/main" id="{1E319462-17C2-436D-807B-C9A0F7447618}"/>
            </a:ext>
          </a:extLst>
        </xdr:cNvPr>
        <xdr:cNvSpPr txBox="1"/>
      </xdr:nvSpPr>
      <xdr:spPr>
        <a:xfrm>
          <a:off x="19310427" y="10790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165371</xdr:rowOff>
    </xdr:from>
    <xdr:ext cx="469744" cy="259045"/>
    <xdr:sp macro="" textlink="">
      <xdr:nvSpPr>
        <xdr:cNvPr id="617" name="n_4mainValue【保健センター・保健所】&#10;一人当たり面積">
          <a:extLst>
            <a:ext uri="{FF2B5EF4-FFF2-40B4-BE49-F238E27FC236}">
              <a16:creationId xmlns:a16="http://schemas.microsoft.com/office/drawing/2014/main" id="{4AA529D7-F37B-4F37-94B0-5DC567A0CA5F}"/>
            </a:ext>
          </a:extLst>
        </xdr:cNvPr>
        <xdr:cNvSpPr txBox="1"/>
      </xdr:nvSpPr>
      <xdr:spPr>
        <a:xfrm>
          <a:off x="18421427" y="10795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8" name="正方形/長方形 617">
          <a:extLst>
            <a:ext uri="{FF2B5EF4-FFF2-40B4-BE49-F238E27FC236}">
              <a16:creationId xmlns:a16="http://schemas.microsoft.com/office/drawing/2014/main" id="{1F5A51A7-A861-4031-81F1-6999FEF3066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9" name="正方形/長方形 618">
          <a:extLst>
            <a:ext uri="{FF2B5EF4-FFF2-40B4-BE49-F238E27FC236}">
              <a16:creationId xmlns:a16="http://schemas.microsoft.com/office/drawing/2014/main" id="{C9B6A58A-2672-41DC-A97A-E2FDD51A80E5}"/>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0" name="正方形/長方形 619">
          <a:extLst>
            <a:ext uri="{FF2B5EF4-FFF2-40B4-BE49-F238E27FC236}">
              <a16:creationId xmlns:a16="http://schemas.microsoft.com/office/drawing/2014/main" id="{FE834287-B916-4F34-816B-70C94EC06BED}"/>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1" name="正方形/長方形 620">
          <a:extLst>
            <a:ext uri="{FF2B5EF4-FFF2-40B4-BE49-F238E27FC236}">
              <a16:creationId xmlns:a16="http://schemas.microsoft.com/office/drawing/2014/main" id="{FB569377-BA9D-470B-BA87-3B03409F535E}"/>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2" name="正方形/長方形 621">
          <a:extLst>
            <a:ext uri="{FF2B5EF4-FFF2-40B4-BE49-F238E27FC236}">
              <a16:creationId xmlns:a16="http://schemas.microsoft.com/office/drawing/2014/main" id="{400BCC15-BE62-457D-9946-0845B1F4775C}"/>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3" name="正方形/長方形 622">
          <a:extLst>
            <a:ext uri="{FF2B5EF4-FFF2-40B4-BE49-F238E27FC236}">
              <a16:creationId xmlns:a16="http://schemas.microsoft.com/office/drawing/2014/main" id="{416D3E0B-B677-4E0C-9C25-CFEE8B4C075B}"/>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4" name="正方形/長方形 623">
          <a:extLst>
            <a:ext uri="{FF2B5EF4-FFF2-40B4-BE49-F238E27FC236}">
              <a16:creationId xmlns:a16="http://schemas.microsoft.com/office/drawing/2014/main" id="{FA0267AB-A73E-4302-A575-3661D166A1FF}"/>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5" name="正方形/長方形 624">
          <a:extLst>
            <a:ext uri="{FF2B5EF4-FFF2-40B4-BE49-F238E27FC236}">
              <a16:creationId xmlns:a16="http://schemas.microsoft.com/office/drawing/2014/main" id="{E5D04DC7-D3FF-4C8B-8DDE-D8A3EF40DC75}"/>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6" name="テキスト ボックス 625">
          <a:extLst>
            <a:ext uri="{FF2B5EF4-FFF2-40B4-BE49-F238E27FC236}">
              <a16:creationId xmlns:a16="http://schemas.microsoft.com/office/drawing/2014/main" id="{F03CEE19-1909-43B4-8703-0CCF0A6B74DA}"/>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7" name="直線コネクタ 626">
          <a:extLst>
            <a:ext uri="{FF2B5EF4-FFF2-40B4-BE49-F238E27FC236}">
              <a16:creationId xmlns:a16="http://schemas.microsoft.com/office/drawing/2014/main" id="{FB2FF405-228C-407B-AE78-646FA47B5CAC}"/>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8" name="テキスト ボックス 627">
          <a:extLst>
            <a:ext uri="{FF2B5EF4-FFF2-40B4-BE49-F238E27FC236}">
              <a16:creationId xmlns:a16="http://schemas.microsoft.com/office/drawing/2014/main" id="{98FB6901-5DF0-4CF8-B5B4-E099929496F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9" name="直線コネクタ 628">
          <a:extLst>
            <a:ext uri="{FF2B5EF4-FFF2-40B4-BE49-F238E27FC236}">
              <a16:creationId xmlns:a16="http://schemas.microsoft.com/office/drawing/2014/main" id="{71266A90-44D8-4546-AE8D-3C524D4A7DD6}"/>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0" name="テキスト ボックス 629">
          <a:extLst>
            <a:ext uri="{FF2B5EF4-FFF2-40B4-BE49-F238E27FC236}">
              <a16:creationId xmlns:a16="http://schemas.microsoft.com/office/drawing/2014/main" id="{C60CED39-1B8E-4C26-8FE6-8909C263C227}"/>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1" name="直線コネクタ 630">
          <a:extLst>
            <a:ext uri="{FF2B5EF4-FFF2-40B4-BE49-F238E27FC236}">
              <a16:creationId xmlns:a16="http://schemas.microsoft.com/office/drawing/2014/main" id="{37A90674-5E33-4DCF-B3FE-28F2D7C8D8AC}"/>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2" name="テキスト ボックス 631">
          <a:extLst>
            <a:ext uri="{FF2B5EF4-FFF2-40B4-BE49-F238E27FC236}">
              <a16:creationId xmlns:a16="http://schemas.microsoft.com/office/drawing/2014/main" id="{FBE69725-1830-4A84-AFEC-D714358B5B35}"/>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3" name="直線コネクタ 632">
          <a:extLst>
            <a:ext uri="{FF2B5EF4-FFF2-40B4-BE49-F238E27FC236}">
              <a16:creationId xmlns:a16="http://schemas.microsoft.com/office/drawing/2014/main" id="{29002838-78A6-4273-A7A1-292C05CB7F63}"/>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4" name="テキスト ボックス 633">
          <a:extLst>
            <a:ext uri="{FF2B5EF4-FFF2-40B4-BE49-F238E27FC236}">
              <a16:creationId xmlns:a16="http://schemas.microsoft.com/office/drawing/2014/main" id="{6806171F-8CC5-4BB7-827F-EA3E1187E7E3}"/>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5" name="直線コネクタ 634">
          <a:extLst>
            <a:ext uri="{FF2B5EF4-FFF2-40B4-BE49-F238E27FC236}">
              <a16:creationId xmlns:a16="http://schemas.microsoft.com/office/drawing/2014/main" id="{4D082148-869F-4E01-A1B3-F3F18F9C6089}"/>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6" name="テキスト ボックス 635">
          <a:extLst>
            <a:ext uri="{FF2B5EF4-FFF2-40B4-BE49-F238E27FC236}">
              <a16:creationId xmlns:a16="http://schemas.microsoft.com/office/drawing/2014/main" id="{A372AC8B-546D-4401-A4D6-07D6A2C1F91D}"/>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7" name="直線コネクタ 636">
          <a:extLst>
            <a:ext uri="{FF2B5EF4-FFF2-40B4-BE49-F238E27FC236}">
              <a16:creationId xmlns:a16="http://schemas.microsoft.com/office/drawing/2014/main" id="{07FF7B28-F008-407F-ADDA-7AECB27E3837}"/>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8" name="テキスト ボックス 637">
          <a:extLst>
            <a:ext uri="{FF2B5EF4-FFF2-40B4-BE49-F238E27FC236}">
              <a16:creationId xmlns:a16="http://schemas.microsoft.com/office/drawing/2014/main" id="{963FBB94-CA84-467C-BB99-0E5DF24AED36}"/>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9" name="直線コネクタ 638">
          <a:extLst>
            <a:ext uri="{FF2B5EF4-FFF2-40B4-BE49-F238E27FC236}">
              <a16:creationId xmlns:a16="http://schemas.microsoft.com/office/drawing/2014/main" id="{FA27C74F-1571-4B38-86FF-7FD9B68026FE}"/>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0" name="テキスト ボックス 639">
          <a:extLst>
            <a:ext uri="{FF2B5EF4-FFF2-40B4-BE49-F238E27FC236}">
              <a16:creationId xmlns:a16="http://schemas.microsoft.com/office/drawing/2014/main" id="{BB72E4D0-DA9D-4C89-AD26-D83C37C05EF7}"/>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1" name="【消防施設】&#10;有形固定資産減価償却率グラフ枠">
          <a:extLst>
            <a:ext uri="{FF2B5EF4-FFF2-40B4-BE49-F238E27FC236}">
              <a16:creationId xmlns:a16="http://schemas.microsoft.com/office/drawing/2014/main" id="{457AA255-D34D-4EB1-9B03-EC807E9CDDF2}"/>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20955</xdr:rowOff>
    </xdr:from>
    <xdr:to>
      <xdr:col>85</xdr:col>
      <xdr:colOff>126364</xdr:colOff>
      <xdr:row>86</xdr:row>
      <xdr:rowOff>57150</xdr:rowOff>
    </xdr:to>
    <xdr:cxnSp macro="">
      <xdr:nvCxnSpPr>
        <xdr:cNvPr id="642" name="直線コネクタ 641">
          <a:extLst>
            <a:ext uri="{FF2B5EF4-FFF2-40B4-BE49-F238E27FC236}">
              <a16:creationId xmlns:a16="http://schemas.microsoft.com/office/drawing/2014/main" id="{BD5F202E-1F28-4272-8603-E8060F63BD9A}"/>
            </a:ext>
          </a:extLst>
        </xdr:cNvPr>
        <xdr:cNvCxnSpPr/>
      </xdr:nvCxnSpPr>
      <xdr:spPr>
        <a:xfrm flipV="1">
          <a:off x="16318864" y="13565505"/>
          <a:ext cx="0" cy="1236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60977</xdr:rowOff>
    </xdr:from>
    <xdr:ext cx="405111" cy="259045"/>
    <xdr:sp macro="" textlink="">
      <xdr:nvSpPr>
        <xdr:cNvPr id="643" name="【消防施設】&#10;有形固定資産減価償却率最小値テキスト">
          <a:extLst>
            <a:ext uri="{FF2B5EF4-FFF2-40B4-BE49-F238E27FC236}">
              <a16:creationId xmlns:a16="http://schemas.microsoft.com/office/drawing/2014/main" id="{FC7C3EA7-8765-4935-B07E-39CCDD51DF8B}"/>
            </a:ext>
          </a:extLst>
        </xdr:cNvPr>
        <xdr:cNvSpPr txBox="1"/>
      </xdr:nvSpPr>
      <xdr:spPr>
        <a:xfrm>
          <a:off x="16357600" y="1480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57150</xdr:rowOff>
    </xdr:from>
    <xdr:to>
      <xdr:col>86</xdr:col>
      <xdr:colOff>25400</xdr:colOff>
      <xdr:row>86</xdr:row>
      <xdr:rowOff>57150</xdr:rowOff>
    </xdr:to>
    <xdr:cxnSp macro="">
      <xdr:nvCxnSpPr>
        <xdr:cNvPr id="644" name="直線コネクタ 643">
          <a:extLst>
            <a:ext uri="{FF2B5EF4-FFF2-40B4-BE49-F238E27FC236}">
              <a16:creationId xmlns:a16="http://schemas.microsoft.com/office/drawing/2014/main" id="{D2055640-B51C-4C0A-A4F3-0F9AB57C821C}"/>
            </a:ext>
          </a:extLst>
        </xdr:cNvPr>
        <xdr:cNvCxnSpPr/>
      </xdr:nvCxnSpPr>
      <xdr:spPr>
        <a:xfrm>
          <a:off x="16230600" y="14801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139082</xdr:rowOff>
    </xdr:from>
    <xdr:ext cx="405111" cy="259045"/>
    <xdr:sp macro="" textlink="">
      <xdr:nvSpPr>
        <xdr:cNvPr id="645" name="【消防施設】&#10;有形固定資産減価償却率最大値テキスト">
          <a:extLst>
            <a:ext uri="{FF2B5EF4-FFF2-40B4-BE49-F238E27FC236}">
              <a16:creationId xmlns:a16="http://schemas.microsoft.com/office/drawing/2014/main" id="{C4DFDF36-B48C-4BCC-B769-B8B36A6EDEBC}"/>
            </a:ext>
          </a:extLst>
        </xdr:cNvPr>
        <xdr:cNvSpPr txBox="1"/>
      </xdr:nvSpPr>
      <xdr:spPr>
        <a:xfrm>
          <a:off x="16357600" y="13340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20955</xdr:rowOff>
    </xdr:from>
    <xdr:to>
      <xdr:col>86</xdr:col>
      <xdr:colOff>25400</xdr:colOff>
      <xdr:row>79</xdr:row>
      <xdr:rowOff>20955</xdr:rowOff>
    </xdr:to>
    <xdr:cxnSp macro="">
      <xdr:nvCxnSpPr>
        <xdr:cNvPr id="646" name="直線コネクタ 645">
          <a:extLst>
            <a:ext uri="{FF2B5EF4-FFF2-40B4-BE49-F238E27FC236}">
              <a16:creationId xmlns:a16="http://schemas.microsoft.com/office/drawing/2014/main" id="{846C336D-E616-4D95-9FB7-B37131CA2486}"/>
            </a:ext>
          </a:extLst>
        </xdr:cNvPr>
        <xdr:cNvCxnSpPr/>
      </xdr:nvCxnSpPr>
      <xdr:spPr>
        <a:xfrm>
          <a:off x="16230600" y="13565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80027</xdr:rowOff>
    </xdr:from>
    <xdr:ext cx="405111" cy="259045"/>
    <xdr:sp macro="" textlink="">
      <xdr:nvSpPr>
        <xdr:cNvPr id="647" name="【消防施設】&#10;有形固定資産減価償却率平均値テキスト">
          <a:extLst>
            <a:ext uri="{FF2B5EF4-FFF2-40B4-BE49-F238E27FC236}">
              <a16:creationId xmlns:a16="http://schemas.microsoft.com/office/drawing/2014/main" id="{E873517F-A31E-45DB-965B-3C15620C3123}"/>
            </a:ext>
          </a:extLst>
        </xdr:cNvPr>
        <xdr:cNvSpPr txBox="1"/>
      </xdr:nvSpPr>
      <xdr:spPr>
        <a:xfrm>
          <a:off x="16357600" y="13967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648" name="フローチャート: 判断 647">
          <a:extLst>
            <a:ext uri="{FF2B5EF4-FFF2-40B4-BE49-F238E27FC236}">
              <a16:creationId xmlns:a16="http://schemas.microsoft.com/office/drawing/2014/main" id="{9DC6C064-AC11-4BA5-976B-D26BAAF1AD19}"/>
            </a:ext>
          </a:extLst>
        </xdr:cNvPr>
        <xdr:cNvSpPr/>
      </xdr:nvSpPr>
      <xdr:spPr>
        <a:xfrm>
          <a:off x="162687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86361</xdr:rowOff>
    </xdr:from>
    <xdr:to>
      <xdr:col>81</xdr:col>
      <xdr:colOff>101600</xdr:colOff>
      <xdr:row>82</xdr:row>
      <xdr:rowOff>16511</xdr:rowOff>
    </xdr:to>
    <xdr:sp macro="" textlink="">
      <xdr:nvSpPr>
        <xdr:cNvPr id="649" name="フローチャート: 判断 648">
          <a:extLst>
            <a:ext uri="{FF2B5EF4-FFF2-40B4-BE49-F238E27FC236}">
              <a16:creationId xmlns:a16="http://schemas.microsoft.com/office/drawing/2014/main" id="{E621C539-6858-47A0-996A-EFEB0D37F678}"/>
            </a:ext>
          </a:extLst>
        </xdr:cNvPr>
        <xdr:cNvSpPr/>
      </xdr:nvSpPr>
      <xdr:spPr>
        <a:xfrm>
          <a:off x="15430500" y="1397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52070</xdr:rowOff>
    </xdr:from>
    <xdr:to>
      <xdr:col>76</xdr:col>
      <xdr:colOff>165100</xdr:colOff>
      <xdr:row>81</xdr:row>
      <xdr:rowOff>153670</xdr:rowOff>
    </xdr:to>
    <xdr:sp macro="" textlink="">
      <xdr:nvSpPr>
        <xdr:cNvPr id="650" name="フローチャート: 判断 649">
          <a:extLst>
            <a:ext uri="{FF2B5EF4-FFF2-40B4-BE49-F238E27FC236}">
              <a16:creationId xmlns:a16="http://schemas.microsoft.com/office/drawing/2014/main" id="{566A808B-3EF6-4B76-9D86-2CB1C59BC6E0}"/>
            </a:ext>
          </a:extLst>
        </xdr:cNvPr>
        <xdr:cNvSpPr/>
      </xdr:nvSpPr>
      <xdr:spPr>
        <a:xfrm>
          <a:off x="14541500" y="1393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10161</xdr:rowOff>
    </xdr:from>
    <xdr:to>
      <xdr:col>72</xdr:col>
      <xdr:colOff>38100</xdr:colOff>
      <xdr:row>81</xdr:row>
      <xdr:rowOff>111761</xdr:rowOff>
    </xdr:to>
    <xdr:sp macro="" textlink="">
      <xdr:nvSpPr>
        <xdr:cNvPr id="651" name="フローチャート: 判断 650">
          <a:extLst>
            <a:ext uri="{FF2B5EF4-FFF2-40B4-BE49-F238E27FC236}">
              <a16:creationId xmlns:a16="http://schemas.microsoft.com/office/drawing/2014/main" id="{F700A120-400A-4616-98D3-87EB06FB4715}"/>
            </a:ext>
          </a:extLst>
        </xdr:cNvPr>
        <xdr:cNvSpPr/>
      </xdr:nvSpPr>
      <xdr:spPr>
        <a:xfrm>
          <a:off x="13652500" y="138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19686</xdr:rowOff>
    </xdr:from>
    <xdr:to>
      <xdr:col>67</xdr:col>
      <xdr:colOff>101600</xdr:colOff>
      <xdr:row>81</xdr:row>
      <xdr:rowOff>121286</xdr:rowOff>
    </xdr:to>
    <xdr:sp macro="" textlink="">
      <xdr:nvSpPr>
        <xdr:cNvPr id="652" name="フローチャート: 判断 651">
          <a:extLst>
            <a:ext uri="{FF2B5EF4-FFF2-40B4-BE49-F238E27FC236}">
              <a16:creationId xmlns:a16="http://schemas.microsoft.com/office/drawing/2014/main" id="{AE3B95FE-3CB7-444B-A64D-E781A3DBB0B6}"/>
            </a:ext>
          </a:extLst>
        </xdr:cNvPr>
        <xdr:cNvSpPr/>
      </xdr:nvSpPr>
      <xdr:spPr>
        <a:xfrm>
          <a:off x="12763500" y="13907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4DC8993E-20CF-4F8C-8BA3-1354D218F7AF}"/>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7895ED95-D1C5-430F-900D-5ED0EE26278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66EC1B3B-4545-4376-99DF-98AB2AC7BB92}"/>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D3E5762C-312C-411D-848C-4AFF75AA47E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544F2583-0C5B-48A7-854F-E5C70D34680D}"/>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93980</xdr:rowOff>
    </xdr:from>
    <xdr:to>
      <xdr:col>85</xdr:col>
      <xdr:colOff>177800</xdr:colOff>
      <xdr:row>82</xdr:row>
      <xdr:rowOff>24130</xdr:rowOff>
    </xdr:to>
    <xdr:sp macro="" textlink="">
      <xdr:nvSpPr>
        <xdr:cNvPr id="658" name="楕円 657">
          <a:extLst>
            <a:ext uri="{FF2B5EF4-FFF2-40B4-BE49-F238E27FC236}">
              <a16:creationId xmlns:a16="http://schemas.microsoft.com/office/drawing/2014/main" id="{4E795713-5DCC-4511-B67C-C38BC2C638C8}"/>
            </a:ext>
          </a:extLst>
        </xdr:cNvPr>
        <xdr:cNvSpPr/>
      </xdr:nvSpPr>
      <xdr:spPr>
        <a:xfrm>
          <a:off x="16268700" y="1398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116857</xdr:rowOff>
    </xdr:from>
    <xdr:ext cx="405111" cy="259045"/>
    <xdr:sp macro="" textlink="">
      <xdr:nvSpPr>
        <xdr:cNvPr id="659" name="【消防施設】&#10;有形固定資産減価償却率該当値テキスト">
          <a:extLst>
            <a:ext uri="{FF2B5EF4-FFF2-40B4-BE49-F238E27FC236}">
              <a16:creationId xmlns:a16="http://schemas.microsoft.com/office/drawing/2014/main" id="{9BD32421-D444-4E55-9364-141FC41A352C}"/>
            </a:ext>
          </a:extLst>
        </xdr:cNvPr>
        <xdr:cNvSpPr txBox="1"/>
      </xdr:nvSpPr>
      <xdr:spPr>
        <a:xfrm>
          <a:off x="16357600" y="1383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33020</xdr:rowOff>
    </xdr:from>
    <xdr:to>
      <xdr:col>81</xdr:col>
      <xdr:colOff>101600</xdr:colOff>
      <xdr:row>81</xdr:row>
      <xdr:rowOff>134620</xdr:rowOff>
    </xdr:to>
    <xdr:sp macro="" textlink="">
      <xdr:nvSpPr>
        <xdr:cNvPr id="660" name="楕円 659">
          <a:extLst>
            <a:ext uri="{FF2B5EF4-FFF2-40B4-BE49-F238E27FC236}">
              <a16:creationId xmlns:a16="http://schemas.microsoft.com/office/drawing/2014/main" id="{F10BCA66-3773-4C72-8D91-6E5CFC18C9F1}"/>
            </a:ext>
          </a:extLst>
        </xdr:cNvPr>
        <xdr:cNvSpPr/>
      </xdr:nvSpPr>
      <xdr:spPr>
        <a:xfrm>
          <a:off x="15430500" y="1392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83820</xdr:rowOff>
    </xdr:from>
    <xdr:to>
      <xdr:col>85</xdr:col>
      <xdr:colOff>127000</xdr:colOff>
      <xdr:row>81</xdr:row>
      <xdr:rowOff>144780</xdr:rowOff>
    </xdr:to>
    <xdr:cxnSp macro="">
      <xdr:nvCxnSpPr>
        <xdr:cNvPr id="661" name="直線コネクタ 660">
          <a:extLst>
            <a:ext uri="{FF2B5EF4-FFF2-40B4-BE49-F238E27FC236}">
              <a16:creationId xmlns:a16="http://schemas.microsoft.com/office/drawing/2014/main" id="{7E467C06-1D53-494C-9ED0-204F7D89773A}"/>
            </a:ext>
          </a:extLst>
        </xdr:cNvPr>
        <xdr:cNvCxnSpPr/>
      </xdr:nvCxnSpPr>
      <xdr:spPr>
        <a:xfrm>
          <a:off x="15481300" y="1397127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118745</xdr:rowOff>
    </xdr:from>
    <xdr:to>
      <xdr:col>76</xdr:col>
      <xdr:colOff>165100</xdr:colOff>
      <xdr:row>81</xdr:row>
      <xdr:rowOff>48895</xdr:rowOff>
    </xdr:to>
    <xdr:sp macro="" textlink="">
      <xdr:nvSpPr>
        <xdr:cNvPr id="662" name="楕円 661">
          <a:extLst>
            <a:ext uri="{FF2B5EF4-FFF2-40B4-BE49-F238E27FC236}">
              <a16:creationId xmlns:a16="http://schemas.microsoft.com/office/drawing/2014/main" id="{FD45B492-ADC1-4AAF-A637-425394B6B237}"/>
            </a:ext>
          </a:extLst>
        </xdr:cNvPr>
        <xdr:cNvSpPr/>
      </xdr:nvSpPr>
      <xdr:spPr>
        <a:xfrm>
          <a:off x="14541500" y="1383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169545</xdr:rowOff>
    </xdr:from>
    <xdr:to>
      <xdr:col>81</xdr:col>
      <xdr:colOff>50800</xdr:colOff>
      <xdr:row>81</xdr:row>
      <xdr:rowOff>83820</xdr:rowOff>
    </xdr:to>
    <xdr:cxnSp macro="">
      <xdr:nvCxnSpPr>
        <xdr:cNvPr id="663" name="直線コネクタ 662">
          <a:extLst>
            <a:ext uri="{FF2B5EF4-FFF2-40B4-BE49-F238E27FC236}">
              <a16:creationId xmlns:a16="http://schemas.microsoft.com/office/drawing/2014/main" id="{75716AEA-574A-45E3-A3EB-9C422C34C4B9}"/>
            </a:ext>
          </a:extLst>
        </xdr:cNvPr>
        <xdr:cNvCxnSpPr/>
      </xdr:nvCxnSpPr>
      <xdr:spPr>
        <a:xfrm>
          <a:off x="14592300" y="13885545"/>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13970</xdr:rowOff>
    </xdr:from>
    <xdr:to>
      <xdr:col>72</xdr:col>
      <xdr:colOff>38100</xdr:colOff>
      <xdr:row>80</xdr:row>
      <xdr:rowOff>115570</xdr:rowOff>
    </xdr:to>
    <xdr:sp macro="" textlink="">
      <xdr:nvSpPr>
        <xdr:cNvPr id="664" name="楕円 663">
          <a:extLst>
            <a:ext uri="{FF2B5EF4-FFF2-40B4-BE49-F238E27FC236}">
              <a16:creationId xmlns:a16="http://schemas.microsoft.com/office/drawing/2014/main" id="{6F15C6DC-8098-49F9-8DAC-889E030BC436}"/>
            </a:ext>
          </a:extLst>
        </xdr:cNvPr>
        <xdr:cNvSpPr/>
      </xdr:nvSpPr>
      <xdr:spPr>
        <a:xfrm>
          <a:off x="13652500" y="13729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64770</xdr:rowOff>
    </xdr:from>
    <xdr:to>
      <xdr:col>76</xdr:col>
      <xdr:colOff>114300</xdr:colOff>
      <xdr:row>80</xdr:row>
      <xdr:rowOff>169545</xdr:rowOff>
    </xdr:to>
    <xdr:cxnSp macro="">
      <xdr:nvCxnSpPr>
        <xdr:cNvPr id="665" name="直線コネクタ 664">
          <a:extLst>
            <a:ext uri="{FF2B5EF4-FFF2-40B4-BE49-F238E27FC236}">
              <a16:creationId xmlns:a16="http://schemas.microsoft.com/office/drawing/2014/main" id="{DB254B2E-A764-46A0-82CE-BA84289E314E}"/>
            </a:ext>
          </a:extLst>
        </xdr:cNvPr>
        <xdr:cNvCxnSpPr/>
      </xdr:nvCxnSpPr>
      <xdr:spPr>
        <a:xfrm>
          <a:off x="13703300" y="13780770"/>
          <a:ext cx="889000"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31114</xdr:rowOff>
    </xdr:from>
    <xdr:to>
      <xdr:col>67</xdr:col>
      <xdr:colOff>101600</xdr:colOff>
      <xdr:row>80</xdr:row>
      <xdr:rowOff>132714</xdr:rowOff>
    </xdr:to>
    <xdr:sp macro="" textlink="">
      <xdr:nvSpPr>
        <xdr:cNvPr id="666" name="楕円 665">
          <a:extLst>
            <a:ext uri="{FF2B5EF4-FFF2-40B4-BE49-F238E27FC236}">
              <a16:creationId xmlns:a16="http://schemas.microsoft.com/office/drawing/2014/main" id="{147A9957-05FB-4199-BCC9-63922F095D63}"/>
            </a:ext>
          </a:extLst>
        </xdr:cNvPr>
        <xdr:cNvSpPr/>
      </xdr:nvSpPr>
      <xdr:spPr>
        <a:xfrm>
          <a:off x="12763500" y="13747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64770</xdr:rowOff>
    </xdr:from>
    <xdr:to>
      <xdr:col>71</xdr:col>
      <xdr:colOff>177800</xdr:colOff>
      <xdr:row>80</xdr:row>
      <xdr:rowOff>81914</xdr:rowOff>
    </xdr:to>
    <xdr:cxnSp macro="">
      <xdr:nvCxnSpPr>
        <xdr:cNvPr id="667" name="直線コネクタ 666">
          <a:extLst>
            <a:ext uri="{FF2B5EF4-FFF2-40B4-BE49-F238E27FC236}">
              <a16:creationId xmlns:a16="http://schemas.microsoft.com/office/drawing/2014/main" id="{57F07BCB-4CAD-42B2-A849-6C9ABCC55854}"/>
            </a:ext>
          </a:extLst>
        </xdr:cNvPr>
        <xdr:cNvCxnSpPr/>
      </xdr:nvCxnSpPr>
      <xdr:spPr>
        <a:xfrm flipV="1">
          <a:off x="12814300" y="13780770"/>
          <a:ext cx="8890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7638</xdr:rowOff>
    </xdr:from>
    <xdr:ext cx="405111" cy="259045"/>
    <xdr:sp macro="" textlink="">
      <xdr:nvSpPr>
        <xdr:cNvPr id="668" name="n_1aveValue【消防施設】&#10;有形固定資産減価償却率">
          <a:extLst>
            <a:ext uri="{FF2B5EF4-FFF2-40B4-BE49-F238E27FC236}">
              <a16:creationId xmlns:a16="http://schemas.microsoft.com/office/drawing/2014/main" id="{786CA894-8A33-45ED-9AEF-D84C86899248}"/>
            </a:ext>
          </a:extLst>
        </xdr:cNvPr>
        <xdr:cNvSpPr txBox="1"/>
      </xdr:nvSpPr>
      <xdr:spPr>
        <a:xfrm>
          <a:off x="15266044" y="14066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144797</xdr:rowOff>
    </xdr:from>
    <xdr:ext cx="405111" cy="259045"/>
    <xdr:sp macro="" textlink="">
      <xdr:nvSpPr>
        <xdr:cNvPr id="669" name="n_2aveValue【消防施設】&#10;有形固定資産減価償却率">
          <a:extLst>
            <a:ext uri="{FF2B5EF4-FFF2-40B4-BE49-F238E27FC236}">
              <a16:creationId xmlns:a16="http://schemas.microsoft.com/office/drawing/2014/main" id="{7E8EF1C5-18E7-4FF3-BB26-022EEA09C1E2}"/>
            </a:ext>
          </a:extLst>
        </xdr:cNvPr>
        <xdr:cNvSpPr txBox="1"/>
      </xdr:nvSpPr>
      <xdr:spPr>
        <a:xfrm>
          <a:off x="14389744" y="14032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102888</xdr:rowOff>
    </xdr:from>
    <xdr:ext cx="405111" cy="259045"/>
    <xdr:sp macro="" textlink="">
      <xdr:nvSpPr>
        <xdr:cNvPr id="670" name="n_3aveValue【消防施設】&#10;有形固定資産減価償却率">
          <a:extLst>
            <a:ext uri="{FF2B5EF4-FFF2-40B4-BE49-F238E27FC236}">
              <a16:creationId xmlns:a16="http://schemas.microsoft.com/office/drawing/2014/main" id="{5DCA93A5-D272-4075-BAC8-2DD16DDDFE2E}"/>
            </a:ext>
          </a:extLst>
        </xdr:cNvPr>
        <xdr:cNvSpPr txBox="1"/>
      </xdr:nvSpPr>
      <xdr:spPr>
        <a:xfrm>
          <a:off x="13500744" y="13990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112413</xdr:rowOff>
    </xdr:from>
    <xdr:ext cx="405111" cy="259045"/>
    <xdr:sp macro="" textlink="">
      <xdr:nvSpPr>
        <xdr:cNvPr id="671" name="n_4aveValue【消防施設】&#10;有形固定資産減価償却率">
          <a:extLst>
            <a:ext uri="{FF2B5EF4-FFF2-40B4-BE49-F238E27FC236}">
              <a16:creationId xmlns:a16="http://schemas.microsoft.com/office/drawing/2014/main" id="{EDA11C5C-31B4-4888-8BC8-8EB549AACD69}"/>
            </a:ext>
          </a:extLst>
        </xdr:cNvPr>
        <xdr:cNvSpPr txBox="1"/>
      </xdr:nvSpPr>
      <xdr:spPr>
        <a:xfrm>
          <a:off x="12611744" y="13999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151147</xdr:rowOff>
    </xdr:from>
    <xdr:ext cx="405111" cy="259045"/>
    <xdr:sp macro="" textlink="">
      <xdr:nvSpPr>
        <xdr:cNvPr id="672" name="n_1mainValue【消防施設】&#10;有形固定資産減価償却率">
          <a:extLst>
            <a:ext uri="{FF2B5EF4-FFF2-40B4-BE49-F238E27FC236}">
              <a16:creationId xmlns:a16="http://schemas.microsoft.com/office/drawing/2014/main" id="{1791D200-EF0F-48B5-BE0D-A4082F47D68B}"/>
            </a:ext>
          </a:extLst>
        </xdr:cNvPr>
        <xdr:cNvSpPr txBox="1"/>
      </xdr:nvSpPr>
      <xdr:spPr>
        <a:xfrm>
          <a:off x="15266044" y="1369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65422</xdr:rowOff>
    </xdr:from>
    <xdr:ext cx="405111" cy="259045"/>
    <xdr:sp macro="" textlink="">
      <xdr:nvSpPr>
        <xdr:cNvPr id="673" name="n_2mainValue【消防施設】&#10;有形固定資産減価償却率">
          <a:extLst>
            <a:ext uri="{FF2B5EF4-FFF2-40B4-BE49-F238E27FC236}">
              <a16:creationId xmlns:a16="http://schemas.microsoft.com/office/drawing/2014/main" id="{C525D0E2-F158-46A6-8032-5FF678524CDF}"/>
            </a:ext>
          </a:extLst>
        </xdr:cNvPr>
        <xdr:cNvSpPr txBox="1"/>
      </xdr:nvSpPr>
      <xdr:spPr>
        <a:xfrm>
          <a:off x="14389744" y="1360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132097</xdr:rowOff>
    </xdr:from>
    <xdr:ext cx="405111" cy="259045"/>
    <xdr:sp macro="" textlink="">
      <xdr:nvSpPr>
        <xdr:cNvPr id="674" name="n_3mainValue【消防施設】&#10;有形固定資産減価償却率">
          <a:extLst>
            <a:ext uri="{FF2B5EF4-FFF2-40B4-BE49-F238E27FC236}">
              <a16:creationId xmlns:a16="http://schemas.microsoft.com/office/drawing/2014/main" id="{B7624EB8-7D47-4C7A-89C9-28B98D86180C}"/>
            </a:ext>
          </a:extLst>
        </xdr:cNvPr>
        <xdr:cNvSpPr txBox="1"/>
      </xdr:nvSpPr>
      <xdr:spPr>
        <a:xfrm>
          <a:off x="13500744" y="1350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149241</xdr:rowOff>
    </xdr:from>
    <xdr:ext cx="405111" cy="259045"/>
    <xdr:sp macro="" textlink="">
      <xdr:nvSpPr>
        <xdr:cNvPr id="675" name="n_4mainValue【消防施設】&#10;有形固定資産減価償却率">
          <a:extLst>
            <a:ext uri="{FF2B5EF4-FFF2-40B4-BE49-F238E27FC236}">
              <a16:creationId xmlns:a16="http://schemas.microsoft.com/office/drawing/2014/main" id="{D3E9A30D-ABBD-409E-956D-0F537A46EE0C}"/>
            </a:ext>
          </a:extLst>
        </xdr:cNvPr>
        <xdr:cNvSpPr txBox="1"/>
      </xdr:nvSpPr>
      <xdr:spPr>
        <a:xfrm>
          <a:off x="12611744" y="13522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6" name="正方形/長方形 675">
          <a:extLst>
            <a:ext uri="{FF2B5EF4-FFF2-40B4-BE49-F238E27FC236}">
              <a16:creationId xmlns:a16="http://schemas.microsoft.com/office/drawing/2014/main" id="{211702DF-3BC4-4C40-A10B-EBD044C7BD2C}"/>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7" name="正方形/長方形 676">
          <a:extLst>
            <a:ext uri="{FF2B5EF4-FFF2-40B4-BE49-F238E27FC236}">
              <a16:creationId xmlns:a16="http://schemas.microsoft.com/office/drawing/2014/main" id="{2CEFEF6F-C348-4B60-9FBF-4CCFC2C2E457}"/>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8" name="正方形/長方形 677">
          <a:extLst>
            <a:ext uri="{FF2B5EF4-FFF2-40B4-BE49-F238E27FC236}">
              <a16:creationId xmlns:a16="http://schemas.microsoft.com/office/drawing/2014/main" id="{E1450B28-2F77-45E3-B882-0096105002D2}"/>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9" name="正方形/長方形 678">
          <a:extLst>
            <a:ext uri="{FF2B5EF4-FFF2-40B4-BE49-F238E27FC236}">
              <a16:creationId xmlns:a16="http://schemas.microsoft.com/office/drawing/2014/main" id="{16B6781B-C677-406F-9C80-B97F928E0FD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0" name="正方形/長方形 679">
          <a:extLst>
            <a:ext uri="{FF2B5EF4-FFF2-40B4-BE49-F238E27FC236}">
              <a16:creationId xmlns:a16="http://schemas.microsoft.com/office/drawing/2014/main" id="{F6C1C8A0-1C30-4347-9FEA-E0CD0E61820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1" name="正方形/長方形 680">
          <a:extLst>
            <a:ext uri="{FF2B5EF4-FFF2-40B4-BE49-F238E27FC236}">
              <a16:creationId xmlns:a16="http://schemas.microsoft.com/office/drawing/2014/main" id="{09FB4B83-93BA-410F-845D-164031235224}"/>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2" name="正方形/長方形 681">
          <a:extLst>
            <a:ext uri="{FF2B5EF4-FFF2-40B4-BE49-F238E27FC236}">
              <a16:creationId xmlns:a16="http://schemas.microsoft.com/office/drawing/2014/main" id="{72FB3195-8980-4022-9633-24E1AEA2B7E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3" name="正方形/長方形 682">
          <a:extLst>
            <a:ext uri="{FF2B5EF4-FFF2-40B4-BE49-F238E27FC236}">
              <a16:creationId xmlns:a16="http://schemas.microsoft.com/office/drawing/2014/main" id="{51E4AC82-B246-4E00-89B0-EA432364F15F}"/>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4" name="テキスト ボックス 683">
          <a:extLst>
            <a:ext uri="{FF2B5EF4-FFF2-40B4-BE49-F238E27FC236}">
              <a16:creationId xmlns:a16="http://schemas.microsoft.com/office/drawing/2014/main" id="{783E60B5-75A2-4D3A-9A5D-ECBDE23B273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5" name="直線コネクタ 684">
          <a:extLst>
            <a:ext uri="{FF2B5EF4-FFF2-40B4-BE49-F238E27FC236}">
              <a16:creationId xmlns:a16="http://schemas.microsoft.com/office/drawing/2014/main" id="{9AF47E04-81DC-4707-A18D-ECA1658F885C}"/>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86" name="直線コネクタ 685">
          <a:extLst>
            <a:ext uri="{FF2B5EF4-FFF2-40B4-BE49-F238E27FC236}">
              <a16:creationId xmlns:a16="http://schemas.microsoft.com/office/drawing/2014/main" id="{35D9CA55-68DB-4EA6-A35D-031AC522AD2E}"/>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87" name="テキスト ボックス 686">
          <a:extLst>
            <a:ext uri="{FF2B5EF4-FFF2-40B4-BE49-F238E27FC236}">
              <a16:creationId xmlns:a16="http://schemas.microsoft.com/office/drawing/2014/main" id="{FD8090AE-F841-4E50-B09E-212024DDEC2B}"/>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88" name="直線コネクタ 687">
          <a:extLst>
            <a:ext uri="{FF2B5EF4-FFF2-40B4-BE49-F238E27FC236}">
              <a16:creationId xmlns:a16="http://schemas.microsoft.com/office/drawing/2014/main" id="{73728489-4BA6-4FFE-B468-2CCB14035186}"/>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89" name="テキスト ボックス 688">
          <a:extLst>
            <a:ext uri="{FF2B5EF4-FFF2-40B4-BE49-F238E27FC236}">
              <a16:creationId xmlns:a16="http://schemas.microsoft.com/office/drawing/2014/main" id="{BDFDB0E7-D75A-4CFB-995A-2BD98FBB405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0" name="直線コネクタ 689">
          <a:extLst>
            <a:ext uri="{FF2B5EF4-FFF2-40B4-BE49-F238E27FC236}">
              <a16:creationId xmlns:a16="http://schemas.microsoft.com/office/drawing/2014/main" id="{A6A473D0-D8CE-4DFB-93F8-DB6F92392303}"/>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1" name="テキスト ボックス 690">
          <a:extLst>
            <a:ext uri="{FF2B5EF4-FFF2-40B4-BE49-F238E27FC236}">
              <a16:creationId xmlns:a16="http://schemas.microsoft.com/office/drawing/2014/main" id="{6FA11275-B752-4EB2-8377-055306332882}"/>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2" name="直線コネクタ 691">
          <a:extLst>
            <a:ext uri="{FF2B5EF4-FFF2-40B4-BE49-F238E27FC236}">
              <a16:creationId xmlns:a16="http://schemas.microsoft.com/office/drawing/2014/main" id="{21D9876B-7C09-44A9-AC47-3B75E9D5633C}"/>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3" name="テキスト ボックス 692">
          <a:extLst>
            <a:ext uri="{FF2B5EF4-FFF2-40B4-BE49-F238E27FC236}">
              <a16:creationId xmlns:a16="http://schemas.microsoft.com/office/drawing/2014/main" id="{BE4A018C-319D-47FC-B362-7B66AF2C6DAD}"/>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4" name="直線コネクタ 693">
          <a:extLst>
            <a:ext uri="{FF2B5EF4-FFF2-40B4-BE49-F238E27FC236}">
              <a16:creationId xmlns:a16="http://schemas.microsoft.com/office/drawing/2014/main" id="{72ACE86C-EDB4-4B8A-99E2-7CC8A162F4B4}"/>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5" name="テキスト ボックス 694">
          <a:extLst>
            <a:ext uri="{FF2B5EF4-FFF2-40B4-BE49-F238E27FC236}">
              <a16:creationId xmlns:a16="http://schemas.microsoft.com/office/drawing/2014/main" id="{D7EA1B51-BBF0-4148-8434-55EF23BD6CC8}"/>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6" name="【消防施設】&#10;一人当たり面積グラフ枠">
          <a:extLst>
            <a:ext uri="{FF2B5EF4-FFF2-40B4-BE49-F238E27FC236}">
              <a16:creationId xmlns:a16="http://schemas.microsoft.com/office/drawing/2014/main" id="{87E073F5-AD15-4139-A428-902BFC97301D}"/>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134113</xdr:rowOff>
    </xdr:from>
    <xdr:to>
      <xdr:col>116</xdr:col>
      <xdr:colOff>62864</xdr:colOff>
      <xdr:row>85</xdr:row>
      <xdr:rowOff>136398</xdr:rowOff>
    </xdr:to>
    <xdr:cxnSp macro="">
      <xdr:nvCxnSpPr>
        <xdr:cNvPr id="697" name="直線コネクタ 696">
          <a:extLst>
            <a:ext uri="{FF2B5EF4-FFF2-40B4-BE49-F238E27FC236}">
              <a16:creationId xmlns:a16="http://schemas.microsoft.com/office/drawing/2014/main" id="{65343145-683E-4F8F-83DB-AAB57A4A8846}"/>
            </a:ext>
          </a:extLst>
        </xdr:cNvPr>
        <xdr:cNvCxnSpPr/>
      </xdr:nvCxnSpPr>
      <xdr:spPr>
        <a:xfrm flipV="1">
          <a:off x="22160864" y="13507213"/>
          <a:ext cx="0" cy="1202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140225</xdr:rowOff>
    </xdr:from>
    <xdr:ext cx="469744" cy="259045"/>
    <xdr:sp macro="" textlink="">
      <xdr:nvSpPr>
        <xdr:cNvPr id="698" name="【消防施設】&#10;一人当たり面積最小値テキスト">
          <a:extLst>
            <a:ext uri="{FF2B5EF4-FFF2-40B4-BE49-F238E27FC236}">
              <a16:creationId xmlns:a16="http://schemas.microsoft.com/office/drawing/2014/main" id="{FF6865F6-A12D-4B3D-89BC-6F7865E81461}"/>
            </a:ext>
          </a:extLst>
        </xdr:cNvPr>
        <xdr:cNvSpPr txBox="1"/>
      </xdr:nvSpPr>
      <xdr:spPr>
        <a:xfrm>
          <a:off x="22199600" y="1471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136398</xdr:rowOff>
    </xdr:from>
    <xdr:to>
      <xdr:col>116</xdr:col>
      <xdr:colOff>152400</xdr:colOff>
      <xdr:row>85</xdr:row>
      <xdr:rowOff>136398</xdr:rowOff>
    </xdr:to>
    <xdr:cxnSp macro="">
      <xdr:nvCxnSpPr>
        <xdr:cNvPr id="699" name="直線コネクタ 698">
          <a:extLst>
            <a:ext uri="{FF2B5EF4-FFF2-40B4-BE49-F238E27FC236}">
              <a16:creationId xmlns:a16="http://schemas.microsoft.com/office/drawing/2014/main" id="{B8F43A73-7CFD-4482-A291-AF65B99D95CC}"/>
            </a:ext>
          </a:extLst>
        </xdr:cNvPr>
        <xdr:cNvCxnSpPr/>
      </xdr:nvCxnSpPr>
      <xdr:spPr>
        <a:xfrm>
          <a:off x="22072600" y="14709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80790</xdr:rowOff>
    </xdr:from>
    <xdr:ext cx="469744" cy="259045"/>
    <xdr:sp macro="" textlink="">
      <xdr:nvSpPr>
        <xdr:cNvPr id="700" name="【消防施設】&#10;一人当たり面積最大値テキスト">
          <a:extLst>
            <a:ext uri="{FF2B5EF4-FFF2-40B4-BE49-F238E27FC236}">
              <a16:creationId xmlns:a16="http://schemas.microsoft.com/office/drawing/2014/main" id="{CDE46E0A-BEE4-491F-82D4-6F387AD30280}"/>
            </a:ext>
          </a:extLst>
        </xdr:cNvPr>
        <xdr:cNvSpPr txBox="1"/>
      </xdr:nvSpPr>
      <xdr:spPr>
        <a:xfrm>
          <a:off x="22199600" y="13282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134113</xdr:rowOff>
    </xdr:from>
    <xdr:to>
      <xdr:col>116</xdr:col>
      <xdr:colOff>152400</xdr:colOff>
      <xdr:row>78</xdr:row>
      <xdr:rowOff>134113</xdr:rowOff>
    </xdr:to>
    <xdr:cxnSp macro="">
      <xdr:nvCxnSpPr>
        <xdr:cNvPr id="701" name="直線コネクタ 700">
          <a:extLst>
            <a:ext uri="{FF2B5EF4-FFF2-40B4-BE49-F238E27FC236}">
              <a16:creationId xmlns:a16="http://schemas.microsoft.com/office/drawing/2014/main" id="{FE3A4DE2-27A9-4D26-94D2-52BFFD1E3474}"/>
            </a:ext>
          </a:extLst>
        </xdr:cNvPr>
        <xdr:cNvCxnSpPr/>
      </xdr:nvCxnSpPr>
      <xdr:spPr>
        <a:xfrm>
          <a:off x="22072600" y="13507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132605</xdr:rowOff>
    </xdr:from>
    <xdr:ext cx="469744" cy="259045"/>
    <xdr:sp macro="" textlink="">
      <xdr:nvSpPr>
        <xdr:cNvPr id="702" name="【消防施設】&#10;一人当たり面積平均値テキスト">
          <a:extLst>
            <a:ext uri="{FF2B5EF4-FFF2-40B4-BE49-F238E27FC236}">
              <a16:creationId xmlns:a16="http://schemas.microsoft.com/office/drawing/2014/main" id="{8F6B0772-8AFA-4A9A-916E-5953999BA268}"/>
            </a:ext>
          </a:extLst>
        </xdr:cNvPr>
        <xdr:cNvSpPr txBox="1"/>
      </xdr:nvSpPr>
      <xdr:spPr>
        <a:xfrm>
          <a:off x="22199600" y="143629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154178</xdr:rowOff>
    </xdr:from>
    <xdr:to>
      <xdr:col>116</xdr:col>
      <xdr:colOff>114300</xdr:colOff>
      <xdr:row>84</xdr:row>
      <xdr:rowOff>84328</xdr:rowOff>
    </xdr:to>
    <xdr:sp macro="" textlink="">
      <xdr:nvSpPr>
        <xdr:cNvPr id="703" name="フローチャート: 判断 702">
          <a:extLst>
            <a:ext uri="{FF2B5EF4-FFF2-40B4-BE49-F238E27FC236}">
              <a16:creationId xmlns:a16="http://schemas.microsoft.com/office/drawing/2014/main" id="{6F19AD9F-4B43-420C-A090-331ACD0B19AE}"/>
            </a:ext>
          </a:extLst>
        </xdr:cNvPr>
        <xdr:cNvSpPr/>
      </xdr:nvSpPr>
      <xdr:spPr>
        <a:xfrm>
          <a:off x="22110700" y="1438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140463</xdr:rowOff>
    </xdr:from>
    <xdr:to>
      <xdr:col>112</xdr:col>
      <xdr:colOff>38100</xdr:colOff>
      <xdr:row>84</xdr:row>
      <xdr:rowOff>70613</xdr:rowOff>
    </xdr:to>
    <xdr:sp macro="" textlink="">
      <xdr:nvSpPr>
        <xdr:cNvPr id="704" name="フローチャート: 判断 703">
          <a:extLst>
            <a:ext uri="{FF2B5EF4-FFF2-40B4-BE49-F238E27FC236}">
              <a16:creationId xmlns:a16="http://schemas.microsoft.com/office/drawing/2014/main" id="{E104F2DD-9419-45F5-84C8-375F0947FDC8}"/>
            </a:ext>
          </a:extLst>
        </xdr:cNvPr>
        <xdr:cNvSpPr/>
      </xdr:nvSpPr>
      <xdr:spPr>
        <a:xfrm>
          <a:off x="21272500" y="1437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145035</xdr:rowOff>
    </xdr:from>
    <xdr:to>
      <xdr:col>107</xdr:col>
      <xdr:colOff>101600</xdr:colOff>
      <xdr:row>84</xdr:row>
      <xdr:rowOff>75185</xdr:rowOff>
    </xdr:to>
    <xdr:sp macro="" textlink="">
      <xdr:nvSpPr>
        <xdr:cNvPr id="705" name="フローチャート: 判断 704">
          <a:extLst>
            <a:ext uri="{FF2B5EF4-FFF2-40B4-BE49-F238E27FC236}">
              <a16:creationId xmlns:a16="http://schemas.microsoft.com/office/drawing/2014/main" id="{AB816AB4-D705-4184-B90A-841A0FE2097B}"/>
            </a:ext>
          </a:extLst>
        </xdr:cNvPr>
        <xdr:cNvSpPr/>
      </xdr:nvSpPr>
      <xdr:spPr>
        <a:xfrm>
          <a:off x="20383500" y="1437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149606</xdr:rowOff>
    </xdr:from>
    <xdr:to>
      <xdr:col>102</xdr:col>
      <xdr:colOff>165100</xdr:colOff>
      <xdr:row>84</xdr:row>
      <xdr:rowOff>79756</xdr:rowOff>
    </xdr:to>
    <xdr:sp macro="" textlink="">
      <xdr:nvSpPr>
        <xdr:cNvPr id="706" name="フローチャート: 判断 705">
          <a:extLst>
            <a:ext uri="{FF2B5EF4-FFF2-40B4-BE49-F238E27FC236}">
              <a16:creationId xmlns:a16="http://schemas.microsoft.com/office/drawing/2014/main" id="{9A72D26D-BAEB-4BEB-AED2-EDB379B67E88}"/>
            </a:ext>
          </a:extLst>
        </xdr:cNvPr>
        <xdr:cNvSpPr/>
      </xdr:nvSpPr>
      <xdr:spPr>
        <a:xfrm>
          <a:off x="19494500" y="1437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145035</xdr:rowOff>
    </xdr:from>
    <xdr:to>
      <xdr:col>98</xdr:col>
      <xdr:colOff>38100</xdr:colOff>
      <xdr:row>84</xdr:row>
      <xdr:rowOff>75185</xdr:rowOff>
    </xdr:to>
    <xdr:sp macro="" textlink="">
      <xdr:nvSpPr>
        <xdr:cNvPr id="707" name="フローチャート: 判断 706">
          <a:extLst>
            <a:ext uri="{FF2B5EF4-FFF2-40B4-BE49-F238E27FC236}">
              <a16:creationId xmlns:a16="http://schemas.microsoft.com/office/drawing/2014/main" id="{AFB6FBC1-DD21-4ED6-8A89-625D7E127F17}"/>
            </a:ext>
          </a:extLst>
        </xdr:cNvPr>
        <xdr:cNvSpPr/>
      </xdr:nvSpPr>
      <xdr:spPr>
        <a:xfrm>
          <a:off x="18605500" y="1437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49289675-463A-4F98-A989-BA73A632747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C9AAF19B-DFAD-4156-98D8-CA2BA8799DF6}"/>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F28EA10F-3D3E-4EA9-AED2-0878173B4E29}"/>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3C614342-A9A8-4941-9B42-BF9401A9364C}"/>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AF8A6E3E-CB10-45F0-BAA2-C2C2ADE6833B}"/>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101600</xdr:rowOff>
    </xdr:from>
    <xdr:to>
      <xdr:col>116</xdr:col>
      <xdr:colOff>114300</xdr:colOff>
      <xdr:row>83</xdr:row>
      <xdr:rowOff>31750</xdr:rowOff>
    </xdr:to>
    <xdr:sp macro="" textlink="">
      <xdr:nvSpPr>
        <xdr:cNvPr id="713" name="楕円 712">
          <a:extLst>
            <a:ext uri="{FF2B5EF4-FFF2-40B4-BE49-F238E27FC236}">
              <a16:creationId xmlns:a16="http://schemas.microsoft.com/office/drawing/2014/main" id="{2D82F1CE-47A9-4500-A224-A9E9FC4ADBEE}"/>
            </a:ext>
          </a:extLst>
        </xdr:cNvPr>
        <xdr:cNvSpPr/>
      </xdr:nvSpPr>
      <xdr:spPr>
        <a:xfrm>
          <a:off x="221107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124477</xdr:rowOff>
    </xdr:from>
    <xdr:ext cx="469744" cy="259045"/>
    <xdr:sp macro="" textlink="">
      <xdr:nvSpPr>
        <xdr:cNvPr id="714" name="【消防施設】&#10;一人当たり面積該当値テキスト">
          <a:extLst>
            <a:ext uri="{FF2B5EF4-FFF2-40B4-BE49-F238E27FC236}">
              <a16:creationId xmlns:a16="http://schemas.microsoft.com/office/drawing/2014/main" id="{16AAD077-FF55-41E9-9AB4-68E4F6F992AA}"/>
            </a:ext>
          </a:extLst>
        </xdr:cNvPr>
        <xdr:cNvSpPr txBox="1"/>
      </xdr:nvSpPr>
      <xdr:spPr>
        <a:xfrm>
          <a:off x="22199600" y="1401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129032</xdr:rowOff>
    </xdr:from>
    <xdr:to>
      <xdr:col>112</xdr:col>
      <xdr:colOff>38100</xdr:colOff>
      <xdr:row>83</xdr:row>
      <xdr:rowOff>59182</xdr:rowOff>
    </xdr:to>
    <xdr:sp macro="" textlink="">
      <xdr:nvSpPr>
        <xdr:cNvPr id="715" name="楕円 714">
          <a:extLst>
            <a:ext uri="{FF2B5EF4-FFF2-40B4-BE49-F238E27FC236}">
              <a16:creationId xmlns:a16="http://schemas.microsoft.com/office/drawing/2014/main" id="{35D20F27-906C-4523-8DA1-CAA8685A8C40}"/>
            </a:ext>
          </a:extLst>
        </xdr:cNvPr>
        <xdr:cNvSpPr/>
      </xdr:nvSpPr>
      <xdr:spPr>
        <a:xfrm>
          <a:off x="21272500" y="14187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152400</xdr:rowOff>
    </xdr:from>
    <xdr:to>
      <xdr:col>116</xdr:col>
      <xdr:colOff>63500</xdr:colOff>
      <xdr:row>83</xdr:row>
      <xdr:rowOff>8382</xdr:rowOff>
    </xdr:to>
    <xdr:cxnSp macro="">
      <xdr:nvCxnSpPr>
        <xdr:cNvPr id="716" name="直線コネクタ 715">
          <a:extLst>
            <a:ext uri="{FF2B5EF4-FFF2-40B4-BE49-F238E27FC236}">
              <a16:creationId xmlns:a16="http://schemas.microsoft.com/office/drawing/2014/main" id="{94141ED6-29E0-4708-910D-C38E1D60560F}"/>
            </a:ext>
          </a:extLst>
        </xdr:cNvPr>
        <xdr:cNvCxnSpPr/>
      </xdr:nvCxnSpPr>
      <xdr:spPr>
        <a:xfrm flipV="1">
          <a:off x="21323300" y="14211300"/>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167894</xdr:rowOff>
    </xdr:from>
    <xdr:to>
      <xdr:col>107</xdr:col>
      <xdr:colOff>101600</xdr:colOff>
      <xdr:row>82</xdr:row>
      <xdr:rowOff>98044</xdr:rowOff>
    </xdr:to>
    <xdr:sp macro="" textlink="">
      <xdr:nvSpPr>
        <xdr:cNvPr id="717" name="楕円 716">
          <a:extLst>
            <a:ext uri="{FF2B5EF4-FFF2-40B4-BE49-F238E27FC236}">
              <a16:creationId xmlns:a16="http://schemas.microsoft.com/office/drawing/2014/main" id="{918F4EA6-FA49-42B0-8C75-8C696611E7F2}"/>
            </a:ext>
          </a:extLst>
        </xdr:cNvPr>
        <xdr:cNvSpPr/>
      </xdr:nvSpPr>
      <xdr:spPr>
        <a:xfrm>
          <a:off x="20383500" y="14055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47244</xdr:rowOff>
    </xdr:from>
    <xdr:to>
      <xdr:col>111</xdr:col>
      <xdr:colOff>177800</xdr:colOff>
      <xdr:row>83</xdr:row>
      <xdr:rowOff>8382</xdr:rowOff>
    </xdr:to>
    <xdr:cxnSp macro="">
      <xdr:nvCxnSpPr>
        <xdr:cNvPr id="718" name="直線コネクタ 717">
          <a:extLst>
            <a:ext uri="{FF2B5EF4-FFF2-40B4-BE49-F238E27FC236}">
              <a16:creationId xmlns:a16="http://schemas.microsoft.com/office/drawing/2014/main" id="{FF37ED1D-289C-4212-AEA9-395833CF1739}"/>
            </a:ext>
          </a:extLst>
        </xdr:cNvPr>
        <xdr:cNvCxnSpPr/>
      </xdr:nvCxnSpPr>
      <xdr:spPr>
        <a:xfrm>
          <a:off x="20434300" y="14106144"/>
          <a:ext cx="889000" cy="13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1015</xdr:rowOff>
    </xdr:from>
    <xdr:to>
      <xdr:col>102</xdr:col>
      <xdr:colOff>165100</xdr:colOff>
      <xdr:row>82</xdr:row>
      <xdr:rowOff>102615</xdr:rowOff>
    </xdr:to>
    <xdr:sp macro="" textlink="">
      <xdr:nvSpPr>
        <xdr:cNvPr id="719" name="楕円 718">
          <a:extLst>
            <a:ext uri="{FF2B5EF4-FFF2-40B4-BE49-F238E27FC236}">
              <a16:creationId xmlns:a16="http://schemas.microsoft.com/office/drawing/2014/main" id="{A7071ADF-D246-4ACC-B364-FCAC4F865317}"/>
            </a:ext>
          </a:extLst>
        </xdr:cNvPr>
        <xdr:cNvSpPr/>
      </xdr:nvSpPr>
      <xdr:spPr>
        <a:xfrm>
          <a:off x="19494500" y="14059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47244</xdr:rowOff>
    </xdr:from>
    <xdr:to>
      <xdr:col>107</xdr:col>
      <xdr:colOff>50800</xdr:colOff>
      <xdr:row>82</xdr:row>
      <xdr:rowOff>51815</xdr:rowOff>
    </xdr:to>
    <xdr:cxnSp macro="">
      <xdr:nvCxnSpPr>
        <xdr:cNvPr id="720" name="直線コネクタ 719">
          <a:extLst>
            <a:ext uri="{FF2B5EF4-FFF2-40B4-BE49-F238E27FC236}">
              <a16:creationId xmlns:a16="http://schemas.microsoft.com/office/drawing/2014/main" id="{E7156F05-108C-4316-ABD7-B2064251E2AB}"/>
            </a:ext>
          </a:extLst>
        </xdr:cNvPr>
        <xdr:cNvCxnSpPr/>
      </xdr:nvCxnSpPr>
      <xdr:spPr>
        <a:xfrm flipV="1">
          <a:off x="19545300" y="14106144"/>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147320</xdr:rowOff>
    </xdr:from>
    <xdr:to>
      <xdr:col>98</xdr:col>
      <xdr:colOff>38100</xdr:colOff>
      <xdr:row>83</xdr:row>
      <xdr:rowOff>77470</xdr:rowOff>
    </xdr:to>
    <xdr:sp macro="" textlink="">
      <xdr:nvSpPr>
        <xdr:cNvPr id="721" name="楕円 720">
          <a:extLst>
            <a:ext uri="{FF2B5EF4-FFF2-40B4-BE49-F238E27FC236}">
              <a16:creationId xmlns:a16="http://schemas.microsoft.com/office/drawing/2014/main" id="{A5AE2BFC-5B17-44A5-A2FC-53017BF04FBC}"/>
            </a:ext>
          </a:extLst>
        </xdr:cNvPr>
        <xdr:cNvSpPr/>
      </xdr:nvSpPr>
      <xdr:spPr>
        <a:xfrm>
          <a:off x="18605500" y="1420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51815</xdr:rowOff>
    </xdr:from>
    <xdr:to>
      <xdr:col>102</xdr:col>
      <xdr:colOff>114300</xdr:colOff>
      <xdr:row>83</xdr:row>
      <xdr:rowOff>26670</xdr:rowOff>
    </xdr:to>
    <xdr:cxnSp macro="">
      <xdr:nvCxnSpPr>
        <xdr:cNvPr id="722" name="直線コネクタ 721">
          <a:extLst>
            <a:ext uri="{FF2B5EF4-FFF2-40B4-BE49-F238E27FC236}">
              <a16:creationId xmlns:a16="http://schemas.microsoft.com/office/drawing/2014/main" id="{369DC2C2-BE10-46CE-BC8B-ED34F7AFD614}"/>
            </a:ext>
          </a:extLst>
        </xdr:cNvPr>
        <xdr:cNvCxnSpPr/>
      </xdr:nvCxnSpPr>
      <xdr:spPr>
        <a:xfrm flipV="1">
          <a:off x="18656300" y="14110715"/>
          <a:ext cx="889000" cy="146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61740</xdr:rowOff>
    </xdr:from>
    <xdr:ext cx="469744" cy="259045"/>
    <xdr:sp macro="" textlink="">
      <xdr:nvSpPr>
        <xdr:cNvPr id="723" name="n_1aveValue【消防施設】&#10;一人当たり面積">
          <a:extLst>
            <a:ext uri="{FF2B5EF4-FFF2-40B4-BE49-F238E27FC236}">
              <a16:creationId xmlns:a16="http://schemas.microsoft.com/office/drawing/2014/main" id="{0FB643C8-49A8-493A-AC63-41F817D7CEFF}"/>
            </a:ext>
          </a:extLst>
        </xdr:cNvPr>
        <xdr:cNvSpPr txBox="1"/>
      </xdr:nvSpPr>
      <xdr:spPr>
        <a:xfrm>
          <a:off x="21075727" y="14463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66312</xdr:rowOff>
    </xdr:from>
    <xdr:ext cx="469744" cy="259045"/>
    <xdr:sp macro="" textlink="">
      <xdr:nvSpPr>
        <xdr:cNvPr id="724" name="n_2aveValue【消防施設】&#10;一人当たり面積">
          <a:extLst>
            <a:ext uri="{FF2B5EF4-FFF2-40B4-BE49-F238E27FC236}">
              <a16:creationId xmlns:a16="http://schemas.microsoft.com/office/drawing/2014/main" id="{BC0A7C2F-E522-43CA-BD53-6F76B0A11A9E}"/>
            </a:ext>
          </a:extLst>
        </xdr:cNvPr>
        <xdr:cNvSpPr txBox="1"/>
      </xdr:nvSpPr>
      <xdr:spPr>
        <a:xfrm>
          <a:off x="20199427" y="14468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70883</xdr:rowOff>
    </xdr:from>
    <xdr:ext cx="469744" cy="259045"/>
    <xdr:sp macro="" textlink="">
      <xdr:nvSpPr>
        <xdr:cNvPr id="725" name="n_3aveValue【消防施設】&#10;一人当たり面積">
          <a:extLst>
            <a:ext uri="{FF2B5EF4-FFF2-40B4-BE49-F238E27FC236}">
              <a16:creationId xmlns:a16="http://schemas.microsoft.com/office/drawing/2014/main" id="{BDE7D95E-AC7F-49E2-BA88-206CFDDD9A10}"/>
            </a:ext>
          </a:extLst>
        </xdr:cNvPr>
        <xdr:cNvSpPr txBox="1"/>
      </xdr:nvSpPr>
      <xdr:spPr>
        <a:xfrm>
          <a:off x="19310427" y="14472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66312</xdr:rowOff>
    </xdr:from>
    <xdr:ext cx="469744" cy="259045"/>
    <xdr:sp macro="" textlink="">
      <xdr:nvSpPr>
        <xdr:cNvPr id="726" name="n_4aveValue【消防施設】&#10;一人当たり面積">
          <a:extLst>
            <a:ext uri="{FF2B5EF4-FFF2-40B4-BE49-F238E27FC236}">
              <a16:creationId xmlns:a16="http://schemas.microsoft.com/office/drawing/2014/main" id="{32C78C5C-5358-4A5E-84DE-EF0307598AC2}"/>
            </a:ext>
          </a:extLst>
        </xdr:cNvPr>
        <xdr:cNvSpPr txBox="1"/>
      </xdr:nvSpPr>
      <xdr:spPr>
        <a:xfrm>
          <a:off x="18421427" y="14468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75709</xdr:rowOff>
    </xdr:from>
    <xdr:ext cx="469744" cy="259045"/>
    <xdr:sp macro="" textlink="">
      <xdr:nvSpPr>
        <xdr:cNvPr id="727" name="n_1mainValue【消防施設】&#10;一人当たり面積">
          <a:extLst>
            <a:ext uri="{FF2B5EF4-FFF2-40B4-BE49-F238E27FC236}">
              <a16:creationId xmlns:a16="http://schemas.microsoft.com/office/drawing/2014/main" id="{725056B1-D2D7-409E-BA14-0A7A4BAF7926}"/>
            </a:ext>
          </a:extLst>
        </xdr:cNvPr>
        <xdr:cNvSpPr txBox="1"/>
      </xdr:nvSpPr>
      <xdr:spPr>
        <a:xfrm>
          <a:off x="21075727" y="13963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114571</xdr:rowOff>
    </xdr:from>
    <xdr:ext cx="469744" cy="259045"/>
    <xdr:sp macro="" textlink="">
      <xdr:nvSpPr>
        <xdr:cNvPr id="728" name="n_2mainValue【消防施設】&#10;一人当たり面積">
          <a:extLst>
            <a:ext uri="{FF2B5EF4-FFF2-40B4-BE49-F238E27FC236}">
              <a16:creationId xmlns:a16="http://schemas.microsoft.com/office/drawing/2014/main" id="{634AF8E9-4038-4BC4-9880-2F09BDE6D276}"/>
            </a:ext>
          </a:extLst>
        </xdr:cNvPr>
        <xdr:cNvSpPr txBox="1"/>
      </xdr:nvSpPr>
      <xdr:spPr>
        <a:xfrm>
          <a:off x="20199427" y="13830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119142</xdr:rowOff>
    </xdr:from>
    <xdr:ext cx="469744" cy="259045"/>
    <xdr:sp macro="" textlink="">
      <xdr:nvSpPr>
        <xdr:cNvPr id="729" name="n_3mainValue【消防施設】&#10;一人当たり面積">
          <a:extLst>
            <a:ext uri="{FF2B5EF4-FFF2-40B4-BE49-F238E27FC236}">
              <a16:creationId xmlns:a16="http://schemas.microsoft.com/office/drawing/2014/main" id="{180506BB-77FC-45F3-A565-241A28B94F27}"/>
            </a:ext>
          </a:extLst>
        </xdr:cNvPr>
        <xdr:cNvSpPr txBox="1"/>
      </xdr:nvSpPr>
      <xdr:spPr>
        <a:xfrm>
          <a:off x="19310427" y="13835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93997</xdr:rowOff>
    </xdr:from>
    <xdr:ext cx="469744" cy="259045"/>
    <xdr:sp macro="" textlink="">
      <xdr:nvSpPr>
        <xdr:cNvPr id="730" name="n_4mainValue【消防施設】&#10;一人当たり面積">
          <a:extLst>
            <a:ext uri="{FF2B5EF4-FFF2-40B4-BE49-F238E27FC236}">
              <a16:creationId xmlns:a16="http://schemas.microsoft.com/office/drawing/2014/main" id="{660B2401-9556-4341-A152-1C598EF51D49}"/>
            </a:ext>
          </a:extLst>
        </xdr:cNvPr>
        <xdr:cNvSpPr txBox="1"/>
      </xdr:nvSpPr>
      <xdr:spPr>
        <a:xfrm>
          <a:off x="18421427" y="1398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1" name="正方形/長方形 730">
          <a:extLst>
            <a:ext uri="{FF2B5EF4-FFF2-40B4-BE49-F238E27FC236}">
              <a16:creationId xmlns:a16="http://schemas.microsoft.com/office/drawing/2014/main" id="{D6F8219D-B7E5-4E56-BDF1-4C4652BE532C}"/>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2" name="正方形/長方形 731">
          <a:extLst>
            <a:ext uri="{FF2B5EF4-FFF2-40B4-BE49-F238E27FC236}">
              <a16:creationId xmlns:a16="http://schemas.microsoft.com/office/drawing/2014/main" id="{092F4718-675B-444C-976E-4F8911438DB6}"/>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3" name="正方形/長方形 732">
          <a:extLst>
            <a:ext uri="{FF2B5EF4-FFF2-40B4-BE49-F238E27FC236}">
              <a16:creationId xmlns:a16="http://schemas.microsoft.com/office/drawing/2014/main" id="{2D92B235-B241-42EE-933B-72BC5FD5E001}"/>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4" name="正方形/長方形 733">
          <a:extLst>
            <a:ext uri="{FF2B5EF4-FFF2-40B4-BE49-F238E27FC236}">
              <a16:creationId xmlns:a16="http://schemas.microsoft.com/office/drawing/2014/main" id="{4A95C45F-1252-46E7-A60C-2A00B4D1DA56}"/>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5" name="正方形/長方形 734">
          <a:extLst>
            <a:ext uri="{FF2B5EF4-FFF2-40B4-BE49-F238E27FC236}">
              <a16:creationId xmlns:a16="http://schemas.microsoft.com/office/drawing/2014/main" id="{53D87240-A41E-4B87-ABC2-6C0C3975C9F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6" name="正方形/長方形 735">
          <a:extLst>
            <a:ext uri="{FF2B5EF4-FFF2-40B4-BE49-F238E27FC236}">
              <a16:creationId xmlns:a16="http://schemas.microsoft.com/office/drawing/2014/main" id="{7B9D6725-7F93-4EF5-A2E7-F31090279A4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7" name="正方形/長方形 736">
          <a:extLst>
            <a:ext uri="{FF2B5EF4-FFF2-40B4-BE49-F238E27FC236}">
              <a16:creationId xmlns:a16="http://schemas.microsoft.com/office/drawing/2014/main" id="{85F01229-3482-459B-8121-25CDCEAFEAE8}"/>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8" name="正方形/長方形 737">
          <a:extLst>
            <a:ext uri="{FF2B5EF4-FFF2-40B4-BE49-F238E27FC236}">
              <a16:creationId xmlns:a16="http://schemas.microsoft.com/office/drawing/2014/main" id="{4E69ADA2-834F-4D81-9730-2E800A48638D}"/>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9" name="テキスト ボックス 738">
          <a:extLst>
            <a:ext uri="{FF2B5EF4-FFF2-40B4-BE49-F238E27FC236}">
              <a16:creationId xmlns:a16="http://schemas.microsoft.com/office/drawing/2014/main" id="{AD58E824-935B-455C-9316-90F8EB3B9C56}"/>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0" name="直線コネクタ 739">
          <a:extLst>
            <a:ext uri="{FF2B5EF4-FFF2-40B4-BE49-F238E27FC236}">
              <a16:creationId xmlns:a16="http://schemas.microsoft.com/office/drawing/2014/main" id="{FCF8E5D6-E7BC-4F41-A0C1-CC048A992404}"/>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1" name="テキスト ボックス 740">
          <a:extLst>
            <a:ext uri="{FF2B5EF4-FFF2-40B4-BE49-F238E27FC236}">
              <a16:creationId xmlns:a16="http://schemas.microsoft.com/office/drawing/2014/main" id="{DABFDDC3-BCE3-42AC-9B09-2944C309E688}"/>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2" name="直線コネクタ 741">
          <a:extLst>
            <a:ext uri="{FF2B5EF4-FFF2-40B4-BE49-F238E27FC236}">
              <a16:creationId xmlns:a16="http://schemas.microsoft.com/office/drawing/2014/main" id="{C0BBB532-F525-42A6-A8DA-7AA378C1A74B}"/>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3" name="テキスト ボックス 742">
          <a:extLst>
            <a:ext uri="{FF2B5EF4-FFF2-40B4-BE49-F238E27FC236}">
              <a16:creationId xmlns:a16="http://schemas.microsoft.com/office/drawing/2014/main" id="{E44C1CAD-CB61-4673-954F-E49D673B9DF1}"/>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4" name="直線コネクタ 743">
          <a:extLst>
            <a:ext uri="{FF2B5EF4-FFF2-40B4-BE49-F238E27FC236}">
              <a16:creationId xmlns:a16="http://schemas.microsoft.com/office/drawing/2014/main" id="{F5F99640-E23F-42DB-A00D-64A88669E865}"/>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5" name="テキスト ボックス 744">
          <a:extLst>
            <a:ext uri="{FF2B5EF4-FFF2-40B4-BE49-F238E27FC236}">
              <a16:creationId xmlns:a16="http://schemas.microsoft.com/office/drawing/2014/main" id="{867B9A9A-2B4C-49E3-8542-9E8A8D373145}"/>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6" name="直線コネクタ 745">
          <a:extLst>
            <a:ext uri="{FF2B5EF4-FFF2-40B4-BE49-F238E27FC236}">
              <a16:creationId xmlns:a16="http://schemas.microsoft.com/office/drawing/2014/main" id="{884FA67F-5D24-4F48-A8F4-C189F3BB381F}"/>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7" name="テキスト ボックス 746">
          <a:extLst>
            <a:ext uri="{FF2B5EF4-FFF2-40B4-BE49-F238E27FC236}">
              <a16:creationId xmlns:a16="http://schemas.microsoft.com/office/drawing/2014/main" id="{B84DCCA6-BED0-41AE-BEA0-DCC83A0A4713}"/>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48" name="直線コネクタ 747">
          <a:extLst>
            <a:ext uri="{FF2B5EF4-FFF2-40B4-BE49-F238E27FC236}">
              <a16:creationId xmlns:a16="http://schemas.microsoft.com/office/drawing/2014/main" id="{D696FD68-6560-4521-B067-7FA4D282E829}"/>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49" name="テキスト ボックス 748">
          <a:extLst>
            <a:ext uri="{FF2B5EF4-FFF2-40B4-BE49-F238E27FC236}">
              <a16:creationId xmlns:a16="http://schemas.microsoft.com/office/drawing/2014/main" id="{5F740953-7451-430E-8071-B371AFB22769}"/>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0" name="直線コネクタ 749">
          <a:extLst>
            <a:ext uri="{FF2B5EF4-FFF2-40B4-BE49-F238E27FC236}">
              <a16:creationId xmlns:a16="http://schemas.microsoft.com/office/drawing/2014/main" id="{BE4DB1C3-10CD-4A3E-AD53-3AE97D1B5728}"/>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1" name="テキスト ボックス 750">
          <a:extLst>
            <a:ext uri="{FF2B5EF4-FFF2-40B4-BE49-F238E27FC236}">
              <a16:creationId xmlns:a16="http://schemas.microsoft.com/office/drawing/2014/main" id="{A37FFF69-96B4-45E7-BBD3-31155AA4CBD3}"/>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2" name="直線コネクタ 751">
          <a:extLst>
            <a:ext uri="{FF2B5EF4-FFF2-40B4-BE49-F238E27FC236}">
              <a16:creationId xmlns:a16="http://schemas.microsoft.com/office/drawing/2014/main" id="{88BFF06F-8632-42FD-A858-FCA292B9EAEA}"/>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3" name="テキスト ボックス 752">
          <a:extLst>
            <a:ext uri="{FF2B5EF4-FFF2-40B4-BE49-F238E27FC236}">
              <a16:creationId xmlns:a16="http://schemas.microsoft.com/office/drawing/2014/main" id="{66BE148F-AA08-41B3-901E-D526B48C6392}"/>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4" name="直線コネクタ 753">
          <a:extLst>
            <a:ext uri="{FF2B5EF4-FFF2-40B4-BE49-F238E27FC236}">
              <a16:creationId xmlns:a16="http://schemas.microsoft.com/office/drawing/2014/main" id="{69157F4C-CC49-4B84-A057-9D61DE2DC303}"/>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5" name="【庁舎】&#10;有形固定資産減価償却率グラフ枠">
          <a:extLst>
            <a:ext uri="{FF2B5EF4-FFF2-40B4-BE49-F238E27FC236}">
              <a16:creationId xmlns:a16="http://schemas.microsoft.com/office/drawing/2014/main" id="{6C57613B-514F-4CE1-9B3E-595E97A6FC85}"/>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22316</xdr:rowOff>
    </xdr:from>
    <xdr:to>
      <xdr:col>85</xdr:col>
      <xdr:colOff>126364</xdr:colOff>
      <xdr:row>109</xdr:row>
      <xdr:rowOff>15784</xdr:rowOff>
    </xdr:to>
    <xdr:cxnSp macro="">
      <xdr:nvCxnSpPr>
        <xdr:cNvPr id="756" name="直線コネクタ 755">
          <a:extLst>
            <a:ext uri="{FF2B5EF4-FFF2-40B4-BE49-F238E27FC236}">
              <a16:creationId xmlns:a16="http://schemas.microsoft.com/office/drawing/2014/main" id="{B91F41F1-FC79-4A84-B257-08F19C61A755}"/>
            </a:ext>
          </a:extLst>
        </xdr:cNvPr>
        <xdr:cNvCxnSpPr/>
      </xdr:nvCxnSpPr>
      <xdr:spPr>
        <a:xfrm flipV="1">
          <a:off x="16318864" y="17167316"/>
          <a:ext cx="0" cy="1536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19611</xdr:rowOff>
    </xdr:from>
    <xdr:ext cx="405111" cy="259045"/>
    <xdr:sp macro="" textlink="">
      <xdr:nvSpPr>
        <xdr:cNvPr id="757" name="【庁舎】&#10;有形固定資産減価償却率最小値テキスト">
          <a:extLst>
            <a:ext uri="{FF2B5EF4-FFF2-40B4-BE49-F238E27FC236}">
              <a16:creationId xmlns:a16="http://schemas.microsoft.com/office/drawing/2014/main" id="{79862BFE-B524-4789-B091-1EF31FF20F0B}"/>
            </a:ext>
          </a:extLst>
        </xdr:cNvPr>
        <xdr:cNvSpPr txBox="1"/>
      </xdr:nvSpPr>
      <xdr:spPr>
        <a:xfrm>
          <a:off x="16357600" y="18707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15784</xdr:rowOff>
    </xdr:from>
    <xdr:to>
      <xdr:col>86</xdr:col>
      <xdr:colOff>25400</xdr:colOff>
      <xdr:row>109</xdr:row>
      <xdr:rowOff>15784</xdr:rowOff>
    </xdr:to>
    <xdr:cxnSp macro="">
      <xdr:nvCxnSpPr>
        <xdr:cNvPr id="758" name="直線コネクタ 757">
          <a:extLst>
            <a:ext uri="{FF2B5EF4-FFF2-40B4-BE49-F238E27FC236}">
              <a16:creationId xmlns:a16="http://schemas.microsoft.com/office/drawing/2014/main" id="{563A384C-5F78-44D7-9FEC-1A3F6A617B27}"/>
            </a:ext>
          </a:extLst>
        </xdr:cNvPr>
        <xdr:cNvCxnSpPr/>
      </xdr:nvCxnSpPr>
      <xdr:spPr>
        <a:xfrm>
          <a:off x="16230600" y="1870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140443</xdr:rowOff>
    </xdr:from>
    <xdr:ext cx="340478" cy="259045"/>
    <xdr:sp macro="" textlink="">
      <xdr:nvSpPr>
        <xdr:cNvPr id="759" name="【庁舎】&#10;有形固定資産減価償却率最大値テキスト">
          <a:extLst>
            <a:ext uri="{FF2B5EF4-FFF2-40B4-BE49-F238E27FC236}">
              <a16:creationId xmlns:a16="http://schemas.microsoft.com/office/drawing/2014/main" id="{CE508817-7F86-43CB-86AE-9FAA24006D85}"/>
            </a:ext>
          </a:extLst>
        </xdr:cNvPr>
        <xdr:cNvSpPr txBox="1"/>
      </xdr:nvSpPr>
      <xdr:spPr>
        <a:xfrm>
          <a:off x="16357600" y="1694254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22316</xdr:rowOff>
    </xdr:from>
    <xdr:to>
      <xdr:col>86</xdr:col>
      <xdr:colOff>25400</xdr:colOff>
      <xdr:row>100</xdr:row>
      <xdr:rowOff>22316</xdr:rowOff>
    </xdr:to>
    <xdr:cxnSp macro="">
      <xdr:nvCxnSpPr>
        <xdr:cNvPr id="760" name="直線コネクタ 759">
          <a:extLst>
            <a:ext uri="{FF2B5EF4-FFF2-40B4-BE49-F238E27FC236}">
              <a16:creationId xmlns:a16="http://schemas.microsoft.com/office/drawing/2014/main" id="{E256DDC9-D915-4A68-BDA7-1E7C8B75A14D}"/>
            </a:ext>
          </a:extLst>
        </xdr:cNvPr>
        <xdr:cNvCxnSpPr/>
      </xdr:nvCxnSpPr>
      <xdr:spPr>
        <a:xfrm>
          <a:off x="16230600" y="17167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105427</xdr:rowOff>
    </xdr:from>
    <xdr:ext cx="405111" cy="259045"/>
    <xdr:sp macro="" textlink="">
      <xdr:nvSpPr>
        <xdr:cNvPr id="761" name="【庁舎】&#10;有形固定資産減価償却率平均値テキスト">
          <a:extLst>
            <a:ext uri="{FF2B5EF4-FFF2-40B4-BE49-F238E27FC236}">
              <a16:creationId xmlns:a16="http://schemas.microsoft.com/office/drawing/2014/main" id="{9DAD6FB1-E033-4704-B664-64C3C796B1E5}"/>
            </a:ext>
          </a:extLst>
        </xdr:cNvPr>
        <xdr:cNvSpPr txBox="1"/>
      </xdr:nvSpPr>
      <xdr:spPr>
        <a:xfrm>
          <a:off x="16357600" y="177647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82550</xdr:rowOff>
    </xdr:from>
    <xdr:to>
      <xdr:col>85</xdr:col>
      <xdr:colOff>177800</xdr:colOff>
      <xdr:row>105</xdr:row>
      <xdr:rowOff>12700</xdr:rowOff>
    </xdr:to>
    <xdr:sp macro="" textlink="">
      <xdr:nvSpPr>
        <xdr:cNvPr id="762" name="フローチャート: 判断 761">
          <a:extLst>
            <a:ext uri="{FF2B5EF4-FFF2-40B4-BE49-F238E27FC236}">
              <a16:creationId xmlns:a16="http://schemas.microsoft.com/office/drawing/2014/main" id="{75479AF3-0D1E-489F-961B-18F850D36C0F}"/>
            </a:ext>
          </a:extLst>
        </xdr:cNvPr>
        <xdr:cNvSpPr/>
      </xdr:nvSpPr>
      <xdr:spPr>
        <a:xfrm>
          <a:off x="162687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7438</xdr:rowOff>
    </xdr:from>
    <xdr:to>
      <xdr:col>81</xdr:col>
      <xdr:colOff>101600</xdr:colOff>
      <xdr:row>105</xdr:row>
      <xdr:rowOff>109038</xdr:rowOff>
    </xdr:to>
    <xdr:sp macro="" textlink="">
      <xdr:nvSpPr>
        <xdr:cNvPr id="763" name="フローチャート: 判断 762">
          <a:extLst>
            <a:ext uri="{FF2B5EF4-FFF2-40B4-BE49-F238E27FC236}">
              <a16:creationId xmlns:a16="http://schemas.microsoft.com/office/drawing/2014/main" id="{B51A00C6-5C6E-4066-8CF1-F8E11D2551E7}"/>
            </a:ext>
          </a:extLst>
        </xdr:cNvPr>
        <xdr:cNvSpPr/>
      </xdr:nvSpPr>
      <xdr:spPr>
        <a:xfrm>
          <a:off x="15430500" y="1800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123371</xdr:rowOff>
    </xdr:from>
    <xdr:to>
      <xdr:col>76</xdr:col>
      <xdr:colOff>165100</xdr:colOff>
      <xdr:row>105</xdr:row>
      <xdr:rowOff>53521</xdr:rowOff>
    </xdr:to>
    <xdr:sp macro="" textlink="">
      <xdr:nvSpPr>
        <xdr:cNvPr id="764" name="フローチャート: 判断 763">
          <a:extLst>
            <a:ext uri="{FF2B5EF4-FFF2-40B4-BE49-F238E27FC236}">
              <a16:creationId xmlns:a16="http://schemas.microsoft.com/office/drawing/2014/main" id="{30AAA360-7386-48DD-99C4-8010F2EBD4A6}"/>
            </a:ext>
          </a:extLst>
        </xdr:cNvPr>
        <xdr:cNvSpPr/>
      </xdr:nvSpPr>
      <xdr:spPr>
        <a:xfrm>
          <a:off x="14541500" y="1795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89081</xdr:rowOff>
    </xdr:from>
    <xdr:to>
      <xdr:col>72</xdr:col>
      <xdr:colOff>38100</xdr:colOff>
      <xdr:row>105</xdr:row>
      <xdr:rowOff>19231</xdr:rowOff>
    </xdr:to>
    <xdr:sp macro="" textlink="">
      <xdr:nvSpPr>
        <xdr:cNvPr id="765" name="フローチャート: 判断 764">
          <a:extLst>
            <a:ext uri="{FF2B5EF4-FFF2-40B4-BE49-F238E27FC236}">
              <a16:creationId xmlns:a16="http://schemas.microsoft.com/office/drawing/2014/main" id="{A7009C2B-1C6D-4375-B137-2367D42AB1C4}"/>
            </a:ext>
          </a:extLst>
        </xdr:cNvPr>
        <xdr:cNvSpPr/>
      </xdr:nvSpPr>
      <xdr:spPr>
        <a:xfrm>
          <a:off x="13652500" y="1791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136434</xdr:rowOff>
    </xdr:from>
    <xdr:to>
      <xdr:col>67</xdr:col>
      <xdr:colOff>101600</xdr:colOff>
      <xdr:row>105</xdr:row>
      <xdr:rowOff>66584</xdr:rowOff>
    </xdr:to>
    <xdr:sp macro="" textlink="">
      <xdr:nvSpPr>
        <xdr:cNvPr id="766" name="フローチャート: 判断 765">
          <a:extLst>
            <a:ext uri="{FF2B5EF4-FFF2-40B4-BE49-F238E27FC236}">
              <a16:creationId xmlns:a16="http://schemas.microsoft.com/office/drawing/2014/main" id="{CAEEA1B5-C6F0-4CAA-9769-2DB2A70AEE2A}"/>
            </a:ext>
          </a:extLst>
        </xdr:cNvPr>
        <xdr:cNvSpPr/>
      </xdr:nvSpPr>
      <xdr:spPr>
        <a:xfrm>
          <a:off x="12763500" y="1796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8ACA05A1-616E-4F43-9085-EE59D6521866}"/>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2A8935CE-06BD-4BA1-BFFC-6211470FBF59}"/>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95D77B6D-E7B2-4A55-BD10-EF652BB2690B}"/>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B9B19BE7-EBF0-4E63-9E1E-113E7C5206D6}"/>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BBDEEBA5-0F44-417A-9151-FA5857234A9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15602</xdr:rowOff>
    </xdr:from>
    <xdr:to>
      <xdr:col>85</xdr:col>
      <xdr:colOff>177800</xdr:colOff>
      <xdr:row>107</xdr:row>
      <xdr:rowOff>117202</xdr:rowOff>
    </xdr:to>
    <xdr:sp macro="" textlink="">
      <xdr:nvSpPr>
        <xdr:cNvPr id="772" name="楕円 771">
          <a:extLst>
            <a:ext uri="{FF2B5EF4-FFF2-40B4-BE49-F238E27FC236}">
              <a16:creationId xmlns:a16="http://schemas.microsoft.com/office/drawing/2014/main" id="{A26E46FF-CC4F-40E8-A3C6-47A32254E960}"/>
            </a:ext>
          </a:extLst>
        </xdr:cNvPr>
        <xdr:cNvSpPr/>
      </xdr:nvSpPr>
      <xdr:spPr>
        <a:xfrm>
          <a:off x="16268700" y="18360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165479</xdr:rowOff>
    </xdr:from>
    <xdr:ext cx="405111" cy="259045"/>
    <xdr:sp macro="" textlink="">
      <xdr:nvSpPr>
        <xdr:cNvPr id="773" name="【庁舎】&#10;有形固定資産減価償却率該当値テキスト">
          <a:extLst>
            <a:ext uri="{FF2B5EF4-FFF2-40B4-BE49-F238E27FC236}">
              <a16:creationId xmlns:a16="http://schemas.microsoft.com/office/drawing/2014/main" id="{0F85DDFA-5603-4C2F-990F-469AEFBB3BE1}"/>
            </a:ext>
          </a:extLst>
        </xdr:cNvPr>
        <xdr:cNvSpPr txBox="1"/>
      </xdr:nvSpPr>
      <xdr:spPr>
        <a:xfrm>
          <a:off x="16357600" y="183391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159294</xdr:rowOff>
    </xdr:from>
    <xdr:to>
      <xdr:col>81</xdr:col>
      <xdr:colOff>101600</xdr:colOff>
      <xdr:row>107</xdr:row>
      <xdr:rowOff>89444</xdr:rowOff>
    </xdr:to>
    <xdr:sp macro="" textlink="">
      <xdr:nvSpPr>
        <xdr:cNvPr id="774" name="楕円 773">
          <a:extLst>
            <a:ext uri="{FF2B5EF4-FFF2-40B4-BE49-F238E27FC236}">
              <a16:creationId xmlns:a16="http://schemas.microsoft.com/office/drawing/2014/main" id="{66859B18-A2C6-44D5-BD27-B9B79D42D5AF}"/>
            </a:ext>
          </a:extLst>
        </xdr:cNvPr>
        <xdr:cNvSpPr/>
      </xdr:nvSpPr>
      <xdr:spPr>
        <a:xfrm>
          <a:off x="15430500" y="1833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38644</xdr:rowOff>
    </xdr:from>
    <xdr:to>
      <xdr:col>85</xdr:col>
      <xdr:colOff>127000</xdr:colOff>
      <xdr:row>107</xdr:row>
      <xdr:rowOff>66402</xdr:rowOff>
    </xdr:to>
    <xdr:cxnSp macro="">
      <xdr:nvCxnSpPr>
        <xdr:cNvPr id="775" name="直線コネクタ 774">
          <a:extLst>
            <a:ext uri="{FF2B5EF4-FFF2-40B4-BE49-F238E27FC236}">
              <a16:creationId xmlns:a16="http://schemas.microsoft.com/office/drawing/2014/main" id="{CD4523A5-A899-48D1-BF4E-812A59D02B3A}"/>
            </a:ext>
          </a:extLst>
        </xdr:cNvPr>
        <xdr:cNvCxnSpPr/>
      </xdr:nvCxnSpPr>
      <xdr:spPr>
        <a:xfrm>
          <a:off x="15481300" y="18383794"/>
          <a:ext cx="838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133169</xdr:rowOff>
    </xdr:from>
    <xdr:to>
      <xdr:col>76</xdr:col>
      <xdr:colOff>165100</xdr:colOff>
      <xdr:row>107</xdr:row>
      <xdr:rowOff>63319</xdr:rowOff>
    </xdr:to>
    <xdr:sp macro="" textlink="">
      <xdr:nvSpPr>
        <xdr:cNvPr id="776" name="楕円 775">
          <a:extLst>
            <a:ext uri="{FF2B5EF4-FFF2-40B4-BE49-F238E27FC236}">
              <a16:creationId xmlns:a16="http://schemas.microsoft.com/office/drawing/2014/main" id="{A1A86428-7E21-456D-962E-438A8CC63F54}"/>
            </a:ext>
          </a:extLst>
        </xdr:cNvPr>
        <xdr:cNvSpPr/>
      </xdr:nvSpPr>
      <xdr:spPr>
        <a:xfrm>
          <a:off x="14541500" y="18306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12519</xdr:rowOff>
    </xdr:from>
    <xdr:to>
      <xdr:col>81</xdr:col>
      <xdr:colOff>50800</xdr:colOff>
      <xdr:row>107</xdr:row>
      <xdr:rowOff>38644</xdr:rowOff>
    </xdr:to>
    <xdr:cxnSp macro="">
      <xdr:nvCxnSpPr>
        <xdr:cNvPr id="777" name="直線コネクタ 776">
          <a:extLst>
            <a:ext uri="{FF2B5EF4-FFF2-40B4-BE49-F238E27FC236}">
              <a16:creationId xmlns:a16="http://schemas.microsoft.com/office/drawing/2014/main" id="{50972F51-C83E-4EB4-9993-4E00CFD09E57}"/>
            </a:ext>
          </a:extLst>
        </xdr:cNvPr>
        <xdr:cNvCxnSpPr/>
      </xdr:nvCxnSpPr>
      <xdr:spPr>
        <a:xfrm>
          <a:off x="14592300" y="18357669"/>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107043</xdr:rowOff>
    </xdr:from>
    <xdr:to>
      <xdr:col>72</xdr:col>
      <xdr:colOff>38100</xdr:colOff>
      <xdr:row>107</xdr:row>
      <xdr:rowOff>37193</xdr:rowOff>
    </xdr:to>
    <xdr:sp macro="" textlink="">
      <xdr:nvSpPr>
        <xdr:cNvPr id="778" name="楕円 777">
          <a:extLst>
            <a:ext uri="{FF2B5EF4-FFF2-40B4-BE49-F238E27FC236}">
              <a16:creationId xmlns:a16="http://schemas.microsoft.com/office/drawing/2014/main" id="{F9A5D2A6-6DCA-4C06-9581-D6377DFAA8F4}"/>
            </a:ext>
          </a:extLst>
        </xdr:cNvPr>
        <xdr:cNvSpPr/>
      </xdr:nvSpPr>
      <xdr:spPr>
        <a:xfrm>
          <a:off x="13652500" y="1828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157843</xdr:rowOff>
    </xdr:from>
    <xdr:to>
      <xdr:col>76</xdr:col>
      <xdr:colOff>114300</xdr:colOff>
      <xdr:row>107</xdr:row>
      <xdr:rowOff>12519</xdr:rowOff>
    </xdr:to>
    <xdr:cxnSp macro="">
      <xdr:nvCxnSpPr>
        <xdr:cNvPr id="779" name="直線コネクタ 778">
          <a:extLst>
            <a:ext uri="{FF2B5EF4-FFF2-40B4-BE49-F238E27FC236}">
              <a16:creationId xmlns:a16="http://schemas.microsoft.com/office/drawing/2014/main" id="{16A2FA9F-B69D-4227-80EC-7B2FBA99D189}"/>
            </a:ext>
          </a:extLst>
        </xdr:cNvPr>
        <xdr:cNvCxnSpPr/>
      </xdr:nvCxnSpPr>
      <xdr:spPr>
        <a:xfrm>
          <a:off x="13703300" y="18331543"/>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84182</xdr:rowOff>
    </xdr:from>
    <xdr:to>
      <xdr:col>67</xdr:col>
      <xdr:colOff>101600</xdr:colOff>
      <xdr:row>107</xdr:row>
      <xdr:rowOff>14332</xdr:rowOff>
    </xdr:to>
    <xdr:sp macro="" textlink="">
      <xdr:nvSpPr>
        <xdr:cNvPr id="780" name="楕円 779">
          <a:extLst>
            <a:ext uri="{FF2B5EF4-FFF2-40B4-BE49-F238E27FC236}">
              <a16:creationId xmlns:a16="http://schemas.microsoft.com/office/drawing/2014/main" id="{E5E259E4-94AF-4665-9E3F-13692F072A40}"/>
            </a:ext>
          </a:extLst>
        </xdr:cNvPr>
        <xdr:cNvSpPr/>
      </xdr:nvSpPr>
      <xdr:spPr>
        <a:xfrm>
          <a:off x="12763500" y="18257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134982</xdr:rowOff>
    </xdr:from>
    <xdr:to>
      <xdr:col>71</xdr:col>
      <xdr:colOff>177800</xdr:colOff>
      <xdr:row>106</xdr:row>
      <xdr:rowOff>157843</xdr:rowOff>
    </xdr:to>
    <xdr:cxnSp macro="">
      <xdr:nvCxnSpPr>
        <xdr:cNvPr id="781" name="直線コネクタ 780">
          <a:extLst>
            <a:ext uri="{FF2B5EF4-FFF2-40B4-BE49-F238E27FC236}">
              <a16:creationId xmlns:a16="http://schemas.microsoft.com/office/drawing/2014/main" id="{494F0054-80BF-4994-A89C-5D7108D1CABB}"/>
            </a:ext>
          </a:extLst>
        </xdr:cNvPr>
        <xdr:cNvCxnSpPr/>
      </xdr:nvCxnSpPr>
      <xdr:spPr>
        <a:xfrm>
          <a:off x="12814300" y="18308682"/>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125565</xdr:rowOff>
    </xdr:from>
    <xdr:ext cx="405111" cy="259045"/>
    <xdr:sp macro="" textlink="">
      <xdr:nvSpPr>
        <xdr:cNvPr id="782" name="n_1aveValue【庁舎】&#10;有形固定資産減価償却率">
          <a:extLst>
            <a:ext uri="{FF2B5EF4-FFF2-40B4-BE49-F238E27FC236}">
              <a16:creationId xmlns:a16="http://schemas.microsoft.com/office/drawing/2014/main" id="{38E5AEEB-C2A6-491A-823F-5A711D1D4B6C}"/>
            </a:ext>
          </a:extLst>
        </xdr:cNvPr>
        <xdr:cNvSpPr txBox="1"/>
      </xdr:nvSpPr>
      <xdr:spPr>
        <a:xfrm>
          <a:off x="15266044" y="1778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70048</xdr:rowOff>
    </xdr:from>
    <xdr:ext cx="405111" cy="259045"/>
    <xdr:sp macro="" textlink="">
      <xdr:nvSpPr>
        <xdr:cNvPr id="783" name="n_2aveValue【庁舎】&#10;有形固定資産減価償却率">
          <a:extLst>
            <a:ext uri="{FF2B5EF4-FFF2-40B4-BE49-F238E27FC236}">
              <a16:creationId xmlns:a16="http://schemas.microsoft.com/office/drawing/2014/main" id="{CA4FC81E-46B4-45DA-8C6F-DA543172B9AB}"/>
            </a:ext>
          </a:extLst>
        </xdr:cNvPr>
        <xdr:cNvSpPr txBox="1"/>
      </xdr:nvSpPr>
      <xdr:spPr>
        <a:xfrm>
          <a:off x="14389744" y="17729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35758</xdr:rowOff>
    </xdr:from>
    <xdr:ext cx="405111" cy="259045"/>
    <xdr:sp macro="" textlink="">
      <xdr:nvSpPr>
        <xdr:cNvPr id="784" name="n_3aveValue【庁舎】&#10;有形固定資産減価償却率">
          <a:extLst>
            <a:ext uri="{FF2B5EF4-FFF2-40B4-BE49-F238E27FC236}">
              <a16:creationId xmlns:a16="http://schemas.microsoft.com/office/drawing/2014/main" id="{148287F1-E5AB-4968-9791-D266F8DAAC32}"/>
            </a:ext>
          </a:extLst>
        </xdr:cNvPr>
        <xdr:cNvSpPr txBox="1"/>
      </xdr:nvSpPr>
      <xdr:spPr>
        <a:xfrm>
          <a:off x="13500744" y="1769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83111</xdr:rowOff>
    </xdr:from>
    <xdr:ext cx="405111" cy="259045"/>
    <xdr:sp macro="" textlink="">
      <xdr:nvSpPr>
        <xdr:cNvPr id="785" name="n_4aveValue【庁舎】&#10;有形固定資産減価償却率">
          <a:extLst>
            <a:ext uri="{FF2B5EF4-FFF2-40B4-BE49-F238E27FC236}">
              <a16:creationId xmlns:a16="http://schemas.microsoft.com/office/drawing/2014/main" id="{A5F0B36D-5E0B-477C-9ED7-692C4DB55D59}"/>
            </a:ext>
          </a:extLst>
        </xdr:cNvPr>
        <xdr:cNvSpPr txBox="1"/>
      </xdr:nvSpPr>
      <xdr:spPr>
        <a:xfrm>
          <a:off x="12611744" y="17742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80571</xdr:rowOff>
    </xdr:from>
    <xdr:ext cx="405111" cy="259045"/>
    <xdr:sp macro="" textlink="">
      <xdr:nvSpPr>
        <xdr:cNvPr id="786" name="n_1mainValue【庁舎】&#10;有形固定資産減価償却率">
          <a:extLst>
            <a:ext uri="{FF2B5EF4-FFF2-40B4-BE49-F238E27FC236}">
              <a16:creationId xmlns:a16="http://schemas.microsoft.com/office/drawing/2014/main" id="{D9105D8D-1F51-4851-9315-DBF802FEFB45}"/>
            </a:ext>
          </a:extLst>
        </xdr:cNvPr>
        <xdr:cNvSpPr txBox="1"/>
      </xdr:nvSpPr>
      <xdr:spPr>
        <a:xfrm>
          <a:off x="15266044" y="18425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54446</xdr:rowOff>
    </xdr:from>
    <xdr:ext cx="405111" cy="259045"/>
    <xdr:sp macro="" textlink="">
      <xdr:nvSpPr>
        <xdr:cNvPr id="787" name="n_2mainValue【庁舎】&#10;有形固定資産減価償却率">
          <a:extLst>
            <a:ext uri="{FF2B5EF4-FFF2-40B4-BE49-F238E27FC236}">
              <a16:creationId xmlns:a16="http://schemas.microsoft.com/office/drawing/2014/main" id="{D919916D-5858-4BB7-A1B6-F6C9D0C6E5A3}"/>
            </a:ext>
          </a:extLst>
        </xdr:cNvPr>
        <xdr:cNvSpPr txBox="1"/>
      </xdr:nvSpPr>
      <xdr:spPr>
        <a:xfrm>
          <a:off x="14389744" y="18399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28320</xdr:rowOff>
    </xdr:from>
    <xdr:ext cx="405111" cy="259045"/>
    <xdr:sp macro="" textlink="">
      <xdr:nvSpPr>
        <xdr:cNvPr id="788" name="n_3mainValue【庁舎】&#10;有形固定資産減価償却率">
          <a:extLst>
            <a:ext uri="{FF2B5EF4-FFF2-40B4-BE49-F238E27FC236}">
              <a16:creationId xmlns:a16="http://schemas.microsoft.com/office/drawing/2014/main" id="{7883AB21-1776-4E87-8754-42C93F9E3D2A}"/>
            </a:ext>
          </a:extLst>
        </xdr:cNvPr>
        <xdr:cNvSpPr txBox="1"/>
      </xdr:nvSpPr>
      <xdr:spPr>
        <a:xfrm>
          <a:off x="13500744" y="18373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5459</xdr:rowOff>
    </xdr:from>
    <xdr:ext cx="405111" cy="259045"/>
    <xdr:sp macro="" textlink="">
      <xdr:nvSpPr>
        <xdr:cNvPr id="789" name="n_4mainValue【庁舎】&#10;有形固定資産減価償却率">
          <a:extLst>
            <a:ext uri="{FF2B5EF4-FFF2-40B4-BE49-F238E27FC236}">
              <a16:creationId xmlns:a16="http://schemas.microsoft.com/office/drawing/2014/main" id="{57707ADE-50A5-4989-829C-8C115BF4685A}"/>
            </a:ext>
          </a:extLst>
        </xdr:cNvPr>
        <xdr:cNvSpPr txBox="1"/>
      </xdr:nvSpPr>
      <xdr:spPr>
        <a:xfrm>
          <a:off x="12611744" y="18350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0" name="正方形/長方形 789">
          <a:extLst>
            <a:ext uri="{FF2B5EF4-FFF2-40B4-BE49-F238E27FC236}">
              <a16:creationId xmlns:a16="http://schemas.microsoft.com/office/drawing/2014/main" id="{AFD769DA-A868-4C55-B1FE-6DF9411A291F}"/>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1" name="正方形/長方形 790">
          <a:extLst>
            <a:ext uri="{FF2B5EF4-FFF2-40B4-BE49-F238E27FC236}">
              <a16:creationId xmlns:a16="http://schemas.microsoft.com/office/drawing/2014/main" id="{792180B1-808B-4173-81C4-E25606A639E3}"/>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2" name="正方形/長方形 791">
          <a:extLst>
            <a:ext uri="{FF2B5EF4-FFF2-40B4-BE49-F238E27FC236}">
              <a16:creationId xmlns:a16="http://schemas.microsoft.com/office/drawing/2014/main" id="{8D263714-5157-4D8F-AD5F-3619FA56F385}"/>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3" name="正方形/長方形 792">
          <a:extLst>
            <a:ext uri="{FF2B5EF4-FFF2-40B4-BE49-F238E27FC236}">
              <a16:creationId xmlns:a16="http://schemas.microsoft.com/office/drawing/2014/main" id="{69650BA6-A7C3-47E2-974E-F5918E52570C}"/>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4" name="正方形/長方形 793">
          <a:extLst>
            <a:ext uri="{FF2B5EF4-FFF2-40B4-BE49-F238E27FC236}">
              <a16:creationId xmlns:a16="http://schemas.microsoft.com/office/drawing/2014/main" id="{1B6D8CDB-0D52-4271-9D13-B4D6F5FE8E9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5" name="正方形/長方形 794">
          <a:extLst>
            <a:ext uri="{FF2B5EF4-FFF2-40B4-BE49-F238E27FC236}">
              <a16:creationId xmlns:a16="http://schemas.microsoft.com/office/drawing/2014/main" id="{F370BD05-0629-4B38-9031-5C0806F4B26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6" name="正方形/長方形 795">
          <a:extLst>
            <a:ext uri="{FF2B5EF4-FFF2-40B4-BE49-F238E27FC236}">
              <a16:creationId xmlns:a16="http://schemas.microsoft.com/office/drawing/2014/main" id="{1362BCA0-492F-451C-8986-32503905DF0C}"/>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7" name="正方形/長方形 796">
          <a:extLst>
            <a:ext uri="{FF2B5EF4-FFF2-40B4-BE49-F238E27FC236}">
              <a16:creationId xmlns:a16="http://schemas.microsoft.com/office/drawing/2014/main" id="{4F99CF2A-B94A-4ABC-B766-CC6E5EE38175}"/>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8" name="テキスト ボックス 797">
          <a:extLst>
            <a:ext uri="{FF2B5EF4-FFF2-40B4-BE49-F238E27FC236}">
              <a16:creationId xmlns:a16="http://schemas.microsoft.com/office/drawing/2014/main" id="{E84F7E85-C23C-4FA9-8E1A-4FCE86CA4614}"/>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9" name="直線コネクタ 798">
          <a:extLst>
            <a:ext uri="{FF2B5EF4-FFF2-40B4-BE49-F238E27FC236}">
              <a16:creationId xmlns:a16="http://schemas.microsoft.com/office/drawing/2014/main" id="{DD78D27B-D6A2-4B90-9B4C-E73A3863BF3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0" name="直線コネクタ 799">
          <a:extLst>
            <a:ext uri="{FF2B5EF4-FFF2-40B4-BE49-F238E27FC236}">
              <a16:creationId xmlns:a16="http://schemas.microsoft.com/office/drawing/2014/main" id="{65681F06-F629-4A46-8597-6F3DDBC1E05F}"/>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1" name="テキスト ボックス 800">
          <a:extLst>
            <a:ext uri="{FF2B5EF4-FFF2-40B4-BE49-F238E27FC236}">
              <a16:creationId xmlns:a16="http://schemas.microsoft.com/office/drawing/2014/main" id="{D03898C0-D432-47CF-8BDB-8C778B866A9F}"/>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2" name="直線コネクタ 801">
          <a:extLst>
            <a:ext uri="{FF2B5EF4-FFF2-40B4-BE49-F238E27FC236}">
              <a16:creationId xmlns:a16="http://schemas.microsoft.com/office/drawing/2014/main" id="{7F68478A-B44A-4A19-9C9A-CA81EC5894DA}"/>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3" name="テキスト ボックス 802">
          <a:extLst>
            <a:ext uri="{FF2B5EF4-FFF2-40B4-BE49-F238E27FC236}">
              <a16:creationId xmlns:a16="http://schemas.microsoft.com/office/drawing/2014/main" id="{2CE990EA-94B0-49B2-85A2-33611147B77B}"/>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4" name="直線コネクタ 803">
          <a:extLst>
            <a:ext uri="{FF2B5EF4-FFF2-40B4-BE49-F238E27FC236}">
              <a16:creationId xmlns:a16="http://schemas.microsoft.com/office/drawing/2014/main" id="{29785ABF-EAE1-4348-9073-AB12A18117D2}"/>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5" name="テキスト ボックス 804">
          <a:extLst>
            <a:ext uri="{FF2B5EF4-FFF2-40B4-BE49-F238E27FC236}">
              <a16:creationId xmlns:a16="http://schemas.microsoft.com/office/drawing/2014/main" id="{7A72DEB3-F40C-48C7-BF9D-043C8F1CD9E5}"/>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6" name="直線コネクタ 805">
          <a:extLst>
            <a:ext uri="{FF2B5EF4-FFF2-40B4-BE49-F238E27FC236}">
              <a16:creationId xmlns:a16="http://schemas.microsoft.com/office/drawing/2014/main" id="{F658D8B7-19EB-45D4-9D74-CBA7CF93E0F6}"/>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7" name="テキスト ボックス 806">
          <a:extLst>
            <a:ext uri="{FF2B5EF4-FFF2-40B4-BE49-F238E27FC236}">
              <a16:creationId xmlns:a16="http://schemas.microsoft.com/office/drawing/2014/main" id="{B56A3A9A-DBC6-4B81-9B4A-B7D9FCEE9BC4}"/>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08" name="直線コネクタ 807">
          <a:extLst>
            <a:ext uri="{FF2B5EF4-FFF2-40B4-BE49-F238E27FC236}">
              <a16:creationId xmlns:a16="http://schemas.microsoft.com/office/drawing/2014/main" id="{62E29DC6-B4CA-4D88-918D-1E64FBDC9DB8}"/>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09" name="テキスト ボックス 808">
          <a:extLst>
            <a:ext uri="{FF2B5EF4-FFF2-40B4-BE49-F238E27FC236}">
              <a16:creationId xmlns:a16="http://schemas.microsoft.com/office/drawing/2014/main" id="{BF3A740B-EA16-421D-BF38-15D89A1D6AAC}"/>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0" name="直線コネクタ 809">
          <a:extLst>
            <a:ext uri="{FF2B5EF4-FFF2-40B4-BE49-F238E27FC236}">
              <a16:creationId xmlns:a16="http://schemas.microsoft.com/office/drawing/2014/main" id="{0F966710-0449-4E7F-B511-6C7FD017BD1B}"/>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1" name="テキスト ボックス 810">
          <a:extLst>
            <a:ext uri="{FF2B5EF4-FFF2-40B4-BE49-F238E27FC236}">
              <a16:creationId xmlns:a16="http://schemas.microsoft.com/office/drawing/2014/main" id="{6868770C-3BEA-4E26-B060-8AF06A6B7A36}"/>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2" name="【庁舎】&#10;一人当たり面積グラフ枠">
          <a:extLst>
            <a:ext uri="{FF2B5EF4-FFF2-40B4-BE49-F238E27FC236}">
              <a16:creationId xmlns:a16="http://schemas.microsoft.com/office/drawing/2014/main" id="{17886F18-34E7-45D2-9394-3D5D37808674}"/>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49530</xdr:rowOff>
    </xdr:from>
    <xdr:to>
      <xdr:col>116</xdr:col>
      <xdr:colOff>62864</xdr:colOff>
      <xdr:row>107</xdr:row>
      <xdr:rowOff>142875</xdr:rowOff>
    </xdr:to>
    <xdr:cxnSp macro="">
      <xdr:nvCxnSpPr>
        <xdr:cNvPr id="813" name="直線コネクタ 812">
          <a:extLst>
            <a:ext uri="{FF2B5EF4-FFF2-40B4-BE49-F238E27FC236}">
              <a16:creationId xmlns:a16="http://schemas.microsoft.com/office/drawing/2014/main" id="{9B416A12-7222-41D7-BD7B-213CF9212BE2}"/>
            </a:ext>
          </a:extLst>
        </xdr:cNvPr>
        <xdr:cNvCxnSpPr/>
      </xdr:nvCxnSpPr>
      <xdr:spPr>
        <a:xfrm flipV="1">
          <a:off x="22160864" y="17365980"/>
          <a:ext cx="0" cy="1122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146702</xdr:rowOff>
    </xdr:from>
    <xdr:ext cx="469744" cy="259045"/>
    <xdr:sp macro="" textlink="">
      <xdr:nvSpPr>
        <xdr:cNvPr id="814" name="【庁舎】&#10;一人当たり面積最小値テキスト">
          <a:extLst>
            <a:ext uri="{FF2B5EF4-FFF2-40B4-BE49-F238E27FC236}">
              <a16:creationId xmlns:a16="http://schemas.microsoft.com/office/drawing/2014/main" id="{5CBAD246-8960-40AB-A36D-812E99BE1FC0}"/>
            </a:ext>
          </a:extLst>
        </xdr:cNvPr>
        <xdr:cNvSpPr txBox="1"/>
      </xdr:nvSpPr>
      <xdr:spPr>
        <a:xfrm>
          <a:off x="22199600" y="18491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142875</xdr:rowOff>
    </xdr:from>
    <xdr:to>
      <xdr:col>116</xdr:col>
      <xdr:colOff>152400</xdr:colOff>
      <xdr:row>107</xdr:row>
      <xdr:rowOff>142875</xdr:rowOff>
    </xdr:to>
    <xdr:cxnSp macro="">
      <xdr:nvCxnSpPr>
        <xdr:cNvPr id="815" name="直線コネクタ 814">
          <a:extLst>
            <a:ext uri="{FF2B5EF4-FFF2-40B4-BE49-F238E27FC236}">
              <a16:creationId xmlns:a16="http://schemas.microsoft.com/office/drawing/2014/main" id="{B59A112C-C8F9-46CA-97BF-B1D591A3145F}"/>
            </a:ext>
          </a:extLst>
        </xdr:cNvPr>
        <xdr:cNvCxnSpPr/>
      </xdr:nvCxnSpPr>
      <xdr:spPr>
        <a:xfrm>
          <a:off x="22072600" y="18488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167657</xdr:rowOff>
    </xdr:from>
    <xdr:ext cx="469744" cy="259045"/>
    <xdr:sp macro="" textlink="">
      <xdr:nvSpPr>
        <xdr:cNvPr id="816" name="【庁舎】&#10;一人当たり面積最大値テキスト">
          <a:extLst>
            <a:ext uri="{FF2B5EF4-FFF2-40B4-BE49-F238E27FC236}">
              <a16:creationId xmlns:a16="http://schemas.microsoft.com/office/drawing/2014/main" id="{792F0816-BCC0-4C11-9C1E-E1D7A3447D0A}"/>
            </a:ext>
          </a:extLst>
        </xdr:cNvPr>
        <xdr:cNvSpPr txBox="1"/>
      </xdr:nvSpPr>
      <xdr:spPr>
        <a:xfrm>
          <a:off x="22199600" y="17141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49530</xdr:rowOff>
    </xdr:from>
    <xdr:to>
      <xdr:col>116</xdr:col>
      <xdr:colOff>152400</xdr:colOff>
      <xdr:row>101</xdr:row>
      <xdr:rowOff>49530</xdr:rowOff>
    </xdr:to>
    <xdr:cxnSp macro="">
      <xdr:nvCxnSpPr>
        <xdr:cNvPr id="817" name="直線コネクタ 816">
          <a:extLst>
            <a:ext uri="{FF2B5EF4-FFF2-40B4-BE49-F238E27FC236}">
              <a16:creationId xmlns:a16="http://schemas.microsoft.com/office/drawing/2014/main" id="{421031E0-9208-41D7-BE1F-3259C6A87E48}"/>
            </a:ext>
          </a:extLst>
        </xdr:cNvPr>
        <xdr:cNvCxnSpPr/>
      </xdr:nvCxnSpPr>
      <xdr:spPr>
        <a:xfrm>
          <a:off x="22072600" y="17365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145432</xdr:rowOff>
    </xdr:from>
    <xdr:ext cx="469744" cy="259045"/>
    <xdr:sp macro="" textlink="">
      <xdr:nvSpPr>
        <xdr:cNvPr id="818" name="【庁舎】&#10;一人当たり面積平均値テキスト">
          <a:extLst>
            <a:ext uri="{FF2B5EF4-FFF2-40B4-BE49-F238E27FC236}">
              <a16:creationId xmlns:a16="http://schemas.microsoft.com/office/drawing/2014/main" id="{AA290FA8-FD34-49DE-A53E-12802C7161CB}"/>
            </a:ext>
          </a:extLst>
        </xdr:cNvPr>
        <xdr:cNvSpPr txBox="1"/>
      </xdr:nvSpPr>
      <xdr:spPr>
        <a:xfrm>
          <a:off x="22199600" y="179762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122555</xdr:rowOff>
    </xdr:from>
    <xdr:to>
      <xdr:col>116</xdr:col>
      <xdr:colOff>114300</xdr:colOff>
      <xdr:row>106</xdr:row>
      <xdr:rowOff>52705</xdr:rowOff>
    </xdr:to>
    <xdr:sp macro="" textlink="">
      <xdr:nvSpPr>
        <xdr:cNvPr id="819" name="フローチャート: 判断 818">
          <a:extLst>
            <a:ext uri="{FF2B5EF4-FFF2-40B4-BE49-F238E27FC236}">
              <a16:creationId xmlns:a16="http://schemas.microsoft.com/office/drawing/2014/main" id="{988ACF1D-EDA2-4293-8E06-5F593928E4D7}"/>
            </a:ext>
          </a:extLst>
        </xdr:cNvPr>
        <xdr:cNvSpPr/>
      </xdr:nvSpPr>
      <xdr:spPr>
        <a:xfrm>
          <a:off x="22110700" y="18124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130175</xdr:rowOff>
    </xdr:from>
    <xdr:to>
      <xdr:col>112</xdr:col>
      <xdr:colOff>38100</xdr:colOff>
      <xdr:row>106</xdr:row>
      <xdr:rowOff>60325</xdr:rowOff>
    </xdr:to>
    <xdr:sp macro="" textlink="">
      <xdr:nvSpPr>
        <xdr:cNvPr id="820" name="フローチャート: 判断 819">
          <a:extLst>
            <a:ext uri="{FF2B5EF4-FFF2-40B4-BE49-F238E27FC236}">
              <a16:creationId xmlns:a16="http://schemas.microsoft.com/office/drawing/2014/main" id="{0387D938-D727-4630-BCD6-E20BE0890F9B}"/>
            </a:ext>
          </a:extLst>
        </xdr:cNvPr>
        <xdr:cNvSpPr/>
      </xdr:nvSpPr>
      <xdr:spPr>
        <a:xfrm>
          <a:off x="21272500" y="18132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126364</xdr:rowOff>
    </xdr:from>
    <xdr:to>
      <xdr:col>107</xdr:col>
      <xdr:colOff>101600</xdr:colOff>
      <xdr:row>106</xdr:row>
      <xdr:rowOff>56514</xdr:rowOff>
    </xdr:to>
    <xdr:sp macro="" textlink="">
      <xdr:nvSpPr>
        <xdr:cNvPr id="821" name="フローチャート: 判断 820">
          <a:extLst>
            <a:ext uri="{FF2B5EF4-FFF2-40B4-BE49-F238E27FC236}">
              <a16:creationId xmlns:a16="http://schemas.microsoft.com/office/drawing/2014/main" id="{B3908B24-382E-4A47-B0B7-1DAF127DD3E1}"/>
            </a:ext>
          </a:extLst>
        </xdr:cNvPr>
        <xdr:cNvSpPr/>
      </xdr:nvSpPr>
      <xdr:spPr>
        <a:xfrm>
          <a:off x="20383500" y="18128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132080</xdr:rowOff>
    </xdr:from>
    <xdr:to>
      <xdr:col>102</xdr:col>
      <xdr:colOff>165100</xdr:colOff>
      <xdr:row>106</xdr:row>
      <xdr:rowOff>62230</xdr:rowOff>
    </xdr:to>
    <xdr:sp macro="" textlink="">
      <xdr:nvSpPr>
        <xdr:cNvPr id="822" name="フローチャート: 判断 821">
          <a:extLst>
            <a:ext uri="{FF2B5EF4-FFF2-40B4-BE49-F238E27FC236}">
              <a16:creationId xmlns:a16="http://schemas.microsoft.com/office/drawing/2014/main" id="{011805CD-827B-4FB3-8573-5A16A5D3D530}"/>
            </a:ext>
          </a:extLst>
        </xdr:cNvPr>
        <xdr:cNvSpPr/>
      </xdr:nvSpPr>
      <xdr:spPr>
        <a:xfrm>
          <a:off x="19494500" y="1813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153036</xdr:rowOff>
    </xdr:from>
    <xdr:to>
      <xdr:col>98</xdr:col>
      <xdr:colOff>38100</xdr:colOff>
      <xdr:row>106</xdr:row>
      <xdr:rowOff>83186</xdr:rowOff>
    </xdr:to>
    <xdr:sp macro="" textlink="">
      <xdr:nvSpPr>
        <xdr:cNvPr id="823" name="フローチャート: 判断 822">
          <a:extLst>
            <a:ext uri="{FF2B5EF4-FFF2-40B4-BE49-F238E27FC236}">
              <a16:creationId xmlns:a16="http://schemas.microsoft.com/office/drawing/2014/main" id="{EE3C1BCA-4C97-4A4D-A895-4C16A1955920}"/>
            </a:ext>
          </a:extLst>
        </xdr:cNvPr>
        <xdr:cNvSpPr/>
      </xdr:nvSpPr>
      <xdr:spPr>
        <a:xfrm>
          <a:off x="18605500" y="18155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41602039-EF78-4F68-81E1-8830C7AD809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BE28C6CA-6B9F-46B2-871A-CE9D2A4F4C56}"/>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5732927A-390E-4C11-B42D-03AC8E6BAAF1}"/>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10E5DB97-3103-4A0B-9619-DA8704D781BC}"/>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68596F8A-416F-4E77-A72E-91D51C57502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31114</xdr:rowOff>
    </xdr:from>
    <xdr:to>
      <xdr:col>116</xdr:col>
      <xdr:colOff>114300</xdr:colOff>
      <xdr:row>106</xdr:row>
      <xdr:rowOff>132714</xdr:rowOff>
    </xdr:to>
    <xdr:sp macro="" textlink="">
      <xdr:nvSpPr>
        <xdr:cNvPr id="829" name="楕円 828">
          <a:extLst>
            <a:ext uri="{FF2B5EF4-FFF2-40B4-BE49-F238E27FC236}">
              <a16:creationId xmlns:a16="http://schemas.microsoft.com/office/drawing/2014/main" id="{7D076701-B7F6-4617-A98F-ED667AD8EE6C}"/>
            </a:ext>
          </a:extLst>
        </xdr:cNvPr>
        <xdr:cNvSpPr/>
      </xdr:nvSpPr>
      <xdr:spPr>
        <a:xfrm>
          <a:off x="22110700" y="18204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9541</xdr:rowOff>
    </xdr:from>
    <xdr:ext cx="469744" cy="259045"/>
    <xdr:sp macro="" textlink="">
      <xdr:nvSpPr>
        <xdr:cNvPr id="830" name="【庁舎】&#10;一人当たり面積該当値テキスト">
          <a:extLst>
            <a:ext uri="{FF2B5EF4-FFF2-40B4-BE49-F238E27FC236}">
              <a16:creationId xmlns:a16="http://schemas.microsoft.com/office/drawing/2014/main" id="{276EF2EA-73CC-47B6-8FC5-29786CFB3D8B}"/>
            </a:ext>
          </a:extLst>
        </xdr:cNvPr>
        <xdr:cNvSpPr txBox="1"/>
      </xdr:nvSpPr>
      <xdr:spPr>
        <a:xfrm>
          <a:off x="22199600" y="18183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36830</xdr:rowOff>
    </xdr:from>
    <xdr:to>
      <xdr:col>112</xdr:col>
      <xdr:colOff>38100</xdr:colOff>
      <xdr:row>106</xdr:row>
      <xdr:rowOff>138430</xdr:rowOff>
    </xdr:to>
    <xdr:sp macro="" textlink="">
      <xdr:nvSpPr>
        <xdr:cNvPr id="831" name="楕円 830">
          <a:extLst>
            <a:ext uri="{FF2B5EF4-FFF2-40B4-BE49-F238E27FC236}">
              <a16:creationId xmlns:a16="http://schemas.microsoft.com/office/drawing/2014/main" id="{AD2CA8CE-AB79-4292-A5FC-30A43BC59AC0}"/>
            </a:ext>
          </a:extLst>
        </xdr:cNvPr>
        <xdr:cNvSpPr/>
      </xdr:nvSpPr>
      <xdr:spPr>
        <a:xfrm>
          <a:off x="21272500" y="1821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81914</xdr:rowOff>
    </xdr:from>
    <xdr:to>
      <xdr:col>116</xdr:col>
      <xdr:colOff>63500</xdr:colOff>
      <xdr:row>106</xdr:row>
      <xdr:rowOff>87630</xdr:rowOff>
    </xdr:to>
    <xdr:cxnSp macro="">
      <xdr:nvCxnSpPr>
        <xdr:cNvPr id="832" name="直線コネクタ 831">
          <a:extLst>
            <a:ext uri="{FF2B5EF4-FFF2-40B4-BE49-F238E27FC236}">
              <a16:creationId xmlns:a16="http://schemas.microsoft.com/office/drawing/2014/main" id="{4B65CE5C-D77E-46A0-BF79-A76EC5D4F0B4}"/>
            </a:ext>
          </a:extLst>
        </xdr:cNvPr>
        <xdr:cNvCxnSpPr/>
      </xdr:nvCxnSpPr>
      <xdr:spPr>
        <a:xfrm flipV="1">
          <a:off x="21323300" y="18255614"/>
          <a:ext cx="8382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40639</xdr:rowOff>
    </xdr:from>
    <xdr:to>
      <xdr:col>107</xdr:col>
      <xdr:colOff>101600</xdr:colOff>
      <xdr:row>106</xdr:row>
      <xdr:rowOff>142239</xdr:rowOff>
    </xdr:to>
    <xdr:sp macro="" textlink="">
      <xdr:nvSpPr>
        <xdr:cNvPr id="833" name="楕円 832">
          <a:extLst>
            <a:ext uri="{FF2B5EF4-FFF2-40B4-BE49-F238E27FC236}">
              <a16:creationId xmlns:a16="http://schemas.microsoft.com/office/drawing/2014/main" id="{1C320184-7195-471B-A7B8-55600FB3EFB5}"/>
            </a:ext>
          </a:extLst>
        </xdr:cNvPr>
        <xdr:cNvSpPr/>
      </xdr:nvSpPr>
      <xdr:spPr>
        <a:xfrm>
          <a:off x="20383500" y="18214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87630</xdr:rowOff>
    </xdr:from>
    <xdr:to>
      <xdr:col>111</xdr:col>
      <xdr:colOff>177800</xdr:colOff>
      <xdr:row>106</xdr:row>
      <xdr:rowOff>91439</xdr:rowOff>
    </xdr:to>
    <xdr:cxnSp macro="">
      <xdr:nvCxnSpPr>
        <xdr:cNvPr id="834" name="直線コネクタ 833">
          <a:extLst>
            <a:ext uri="{FF2B5EF4-FFF2-40B4-BE49-F238E27FC236}">
              <a16:creationId xmlns:a16="http://schemas.microsoft.com/office/drawing/2014/main" id="{F6F7EEDB-5A1B-44CD-BECD-FF37F7ED4D64}"/>
            </a:ext>
          </a:extLst>
        </xdr:cNvPr>
        <xdr:cNvCxnSpPr/>
      </xdr:nvCxnSpPr>
      <xdr:spPr>
        <a:xfrm flipV="1">
          <a:off x="20434300" y="1826133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52070</xdr:rowOff>
    </xdr:from>
    <xdr:to>
      <xdr:col>102</xdr:col>
      <xdr:colOff>165100</xdr:colOff>
      <xdr:row>106</xdr:row>
      <xdr:rowOff>153670</xdr:rowOff>
    </xdr:to>
    <xdr:sp macro="" textlink="">
      <xdr:nvSpPr>
        <xdr:cNvPr id="835" name="楕円 834">
          <a:extLst>
            <a:ext uri="{FF2B5EF4-FFF2-40B4-BE49-F238E27FC236}">
              <a16:creationId xmlns:a16="http://schemas.microsoft.com/office/drawing/2014/main" id="{1E015F6F-14B6-4996-9BD4-F3C1539990D6}"/>
            </a:ext>
          </a:extLst>
        </xdr:cNvPr>
        <xdr:cNvSpPr/>
      </xdr:nvSpPr>
      <xdr:spPr>
        <a:xfrm>
          <a:off x="19494500" y="1822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91439</xdr:rowOff>
    </xdr:from>
    <xdr:to>
      <xdr:col>107</xdr:col>
      <xdr:colOff>50800</xdr:colOff>
      <xdr:row>106</xdr:row>
      <xdr:rowOff>102870</xdr:rowOff>
    </xdr:to>
    <xdr:cxnSp macro="">
      <xdr:nvCxnSpPr>
        <xdr:cNvPr id="836" name="直線コネクタ 835">
          <a:extLst>
            <a:ext uri="{FF2B5EF4-FFF2-40B4-BE49-F238E27FC236}">
              <a16:creationId xmlns:a16="http://schemas.microsoft.com/office/drawing/2014/main" id="{FE7844AF-D6A3-4769-AAB0-5C807BCE87EC}"/>
            </a:ext>
          </a:extLst>
        </xdr:cNvPr>
        <xdr:cNvCxnSpPr/>
      </xdr:nvCxnSpPr>
      <xdr:spPr>
        <a:xfrm flipV="1">
          <a:off x="19545300" y="18265139"/>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53975</xdr:rowOff>
    </xdr:from>
    <xdr:to>
      <xdr:col>98</xdr:col>
      <xdr:colOff>38100</xdr:colOff>
      <xdr:row>106</xdr:row>
      <xdr:rowOff>155575</xdr:rowOff>
    </xdr:to>
    <xdr:sp macro="" textlink="">
      <xdr:nvSpPr>
        <xdr:cNvPr id="837" name="楕円 836">
          <a:extLst>
            <a:ext uri="{FF2B5EF4-FFF2-40B4-BE49-F238E27FC236}">
              <a16:creationId xmlns:a16="http://schemas.microsoft.com/office/drawing/2014/main" id="{F53B947F-74FC-4CC6-9030-983020801E3A}"/>
            </a:ext>
          </a:extLst>
        </xdr:cNvPr>
        <xdr:cNvSpPr/>
      </xdr:nvSpPr>
      <xdr:spPr>
        <a:xfrm>
          <a:off x="18605500" y="1822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102870</xdr:rowOff>
    </xdr:from>
    <xdr:to>
      <xdr:col>102</xdr:col>
      <xdr:colOff>114300</xdr:colOff>
      <xdr:row>106</xdr:row>
      <xdr:rowOff>104775</xdr:rowOff>
    </xdr:to>
    <xdr:cxnSp macro="">
      <xdr:nvCxnSpPr>
        <xdr:cNvPr id="838" name="直線コネクタ 837">
          <a:extLst>
            <a:ext uri="{FF2B5EF4-FFF2-40B4-BE49-F238E27FC236}">
              <a16:creationId xmlns:a16="http://schemas.microsoft.com/office/drawing/2014/main" id="{6303656C-A8E8-436B-A143-7FA24BDFE346}"/>
            </a:ext>
          </a:extLst>
        </xdr:cNvPr>
        <xdr:cNvCxnSpPr/>
      </xdr:nvCxnSpPr>
      <xdr:spPr>
        <a:xfrm flipV="1">
          <a:off x="18656300" y="1827657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76852</xdr:rowOff>
    </xdr:from>
    <xdr:ext cx="469744" cy="259045"/>
    <xdr:sp macro="" textlink="">
      <xdr:nvSpPr>
        <xdr:cNvPr id="839" name="n_1aveValue【庁舎】&#10;一人当たり面積">
          <a:extLst>
            <a:ext uri="{FF2B5EF4-FFF2-40B4-BE49-F238E27FC236}">
              <a16:creationId xmlns:a16="http://schemas.microsoft.com/office/drawing/2014/main" id="{8A699D5F-2D8C-42A9-90BC-0F6143DE32BC}"/>
            </a:ext>
          </a:extLst>
        </xdr:cNvPr>
        <xdr:cNvSpPr txBox="1"/>
      </xdr:nvSpPr>
      <xdr:spPr>
        <a:xfrm>
          <a:off x="21075727" y="17907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73041</xdr:rowOff>
    </xdr:from>
    <xdr:ext cx="469744" cy="259045"/>
    <xdr:sp macro="" textlink="">
      <xdr:nvSpPr>
        <xdr:cNvPr id="840" name="n_2aveValue【庁舎】&#10;一人当たり面積">
          <a:extLst>
            <a:ext uri="{FF2B5EF4-FFF2-40B4-BE49-F238E27FC236}">
              <a16:creationId xmlns:a16="http://schemas.microsoft.com/office/drawing/2014/main" id="{30D99CEB-B07E-403A-B502-3851B0543C00}"/>
            </a:ext>
          </a:extLst>
        </xdr:cNvPr>
        <xdr:cNvSpPr txBox="1"/>
      </xdr:nvSpPr>
      <xdr:spPr>
        <a:xfrm>
          <a:off x="20199427" y="17903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78757</xdr:rowOff>
    </xdr:from>
    <xdr:ext cx="469744" cy="259045"/>
    <xdr:sp macro="" textlink="">
      <xdr:nvSpPr>
        <xdr:cNvPr id="841" name="n_3aveValue【庁舎】&#10;一人当たり面積">
          <a:extLst>
            <a:ext uri="{FF2B5EF4-FFF2-40B4-BE49-F238E27FC236}">
              <a16:creationId xmlns:a16="http://schemas.microsoft.com/office/drawing/2014/main" id="{3EA5DA2E-5D57-49C7-9854-BC280F83711B}"/>
            </a:ext>
          </a:extLst>
        </xdr:cNvPr>
        <xdr:cNvSpPr txBox="1"/>
      </xdr:nvSpPr>
      <xdr:spPr>
        <a:xfrm>
          <a:off x="19310427" y="1790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99713</xdr:rowOff>
    </xdr:from>
    <xdr:ext cx="469744" cy="259045"/>
    <xdr:sp macro="" textlink="">
      <xdr:nvSpPr>
        <xdr:cNvPr id="842" name="n_4aveValue【庁舎】&#10;一人当たり面積">
          <a:extLst>
            <a:ext uri="{FF2B5EF4-FFF2-40B4-BE49-F238E27FC236}">
              <a16:creationId xmlns:a16="http://schemas.microsoft.com/office/drawing/2014/main" id="{3B7F83A8-BE20-4719-AA5F-94C9D4B40D5E}"/>
            </a:ext>
          </a:extLst>
        </xdr:cNvPr>
        <xdr:cNvSpPr txBox="1"/>
      </xdr:nvSpPr>
      <xdr:spPr>
        <a:xfrm>
          <a:off x="18421427" y="17930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129557</xdr:rowOff>
    </xdr:from>
    <xdr:ext cx="469744" cy="259045"/>
    <xdr:sp macro="" textlink="">
      <xdr:nvSpPr>
        <xdr:cNvPr id="843" name="n_1mainValue【庁舎】&#10;一人当たり面積">
          <a:extLst>
            <a:ext uri="{FF2B5EF4-FFF2-40B4-BE49-F238E27FC236}">
              <a16:creationId xmlns:a16="http://schemas.microsoft.com/office/drawing/2014/main" id="{281FAAC5-C184-4453-8EB6-C273D58228F3}"/>
            </a:ext>
          </a:extLst>
        </xdr:cNvPr>
        <xdr:cNvSpPr txBox="1"/>
      </xdr:nvSpPr>
      <xdr:spPr>
        <a:xfrm>
          <a:off x="21075727" y="1830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133366</xdr:rowOff>
    </xdr:from>
    <xdr:ext cx="469744" cy="259045"/>
    <xdr:sp macro="" textlink="">
      <xdr:nvSpPr>
        <xdr:cNvPr id="844" name="n_2mainValue【庁舎】&#10;一人当たり面積">
          <a:extLst>
            <a:ext uri="{FF2B5EF4-FFF2-40B4-BE49-F238E27FC236}">
              <a16:creationId xmlns:a16="http://schemas.microsoft.com/office/drawing/2014/main" id="{B6E39C9E-1FA6-4A10-9E66-46D95F1DC538}"/>
            </a:ext>
          </a:extLst>
        </xdr:cNvPr>
        <xdr:cNvSpPr txBox="1"/>
      </xdr:nvSpPr>
      <xdr:spPr>
        <a:xfrm>
          <a:off x="20199427" y="18307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144797</xdr:rowOff>
    </xdr:from>
    <xdr:ext cx="469744" cy="259045"/>
    <xdr:sp macro="" textlink="">
      <xdr:nvSpPr>
        <xdr:cNvPr id="845" name="n_3mainValue【庁舎】&#10;一人当たり面積">
          <a:extLst>
            <a:ext uri="{FF2B5EF4-FFF2-40B4-BE49-F238E27FC236}">
              <a16:creationId xmlns:a16="http://schemas.microsoft.com/office/drawing/2014/main" id="{DE6FD0D9-5F29-416C-8DB6-D51F36D8167A}"/>
            </a:ext>
          </a:extLst>
        </xdr:cNvPr>
        <xdr:cNvSpPr txBox="1"/>
      </xdr:nvSpPr>
      <xdr:spPr>
        <a:xfrm>
          <a:off x="19310427" y="1831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146702</xdr:rowOff>
    </xdr:from>
    <xdr:ext cx="469744" cy="259045"/>
    <xdr:sp macro="" textlink="">
      <xdr:nvSpPr>
        <xdr:cNvPr id="846" name="n_4mainValue【庁舎】&#10;一人当たり面積">
          <a:extLst>
            <a:ext uri="{FF2B5EF4-FFF2-40B4-BE49-F238E27FC236}">
              <a16:creationId xmlns:a16="http://schemas.microsoft.com/office/drawing/2014/main" id="{61EB2A3E-6897-45CE-8324-79EDFD1C24A8}"/>
            </a:ext>
          </a:extLst>
        </xdr:cNvPr>
        <xdr:cNvSpPr txBox="1"/>
      </xdr:nvSpPr>
      <xdr:spPr>
        <a:xfrm>
          <a:off x="18421427" y="18320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7" name="正方形/長方形 846">
          <a:extLst>
            <a:ext uri="{FF2B5EF4-FFF2-40B4-BE49-F238E27FC236}">
              <a16:creationId xmlns:a16="http://schemas.microsoft.com/office/drawing/2014/main" id="{A64EFD14-F489-4D41-86E2-F5D84FD6FF9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8" name="正方形/長方形 847">
          <a:extLst>
            <a:ext uri="{FF2B5EF4-FFF2-40B4-BE49-F238E27FC236}">
              <a16:creationId xmlns:a16="http://schemas.microsoft.com/office/drawing/2014/main" id="{35CCBC77-6447-4EE6-ABB6-FC6461A2D516}"/>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9" name="テキスト ボックス 848">
          <a:extLst>
            <a:ext uri="{FF2B5EF4-FFF2-40B4-BE49-F238E27FC236}">
              <a16:creationId xmlns:a16="http://schemas.microsoft.com/office/drawing/2014/main" id="{83368272-2072-494B-A2A3-A0683D0E9127}"/>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６年度においても、「図書館」、「体育館・プール」、「庁舎」の老朽化が非常に進行している状況であり、「図書館」においては特に老朽化が著しい。類似団体との比較では、減価償却率はいずれの施設も下位に位置している。特に図書館や体育館・プールの老朽化に伴う改修費等は、今後大きな財政負担となってくることから、費用削減の方策や今後のサービス、施設の在り方について検討す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また、一般廃棄物処理は近隣市と連携して実施しているため、近隣市と調整の上、国庫補助事業等の活用により、一般廃棄物処理施設の長寿命化を積極的に進めていく。</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公共施設等総合管理計画等に基づき、計画的に長寿命化や集約化、除却を進め、更新及び維持管理費の削減に取り組む。</a:t>
          </a:r>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75" thickBot="1" x14ac:dyDescent="0.2">
      <c r="B2" s="164" t="s">
        <v>77</v>
      </c>
      <c r="C2" s="164"/>
      <c r="D2" s="165"/>
    </row>
    <row r="3" spans="1:119" ht="18.75" customHeight="1" thickBot="1" x14ac:dyDescent="0.2">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15">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16737378</v>
      </c>
      <c r="BO4" s="462"/>
      <c r="BP4" s="462"/>
      <c r="BQ4" s="462"/>
      <c r="BR4" s="462"/>
      <c r="BS4" s="462"/>
      <c r="BT4" s="462"/>
      <c r="BU4" s="463"/>
      <c r="BV4" s="461">
        <v>15625002</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14</v>
      </c>
      <c r="CU4" s="602"/>
      <c r="CV4" s="602"/>
      <c r="CW4" s="602"/>
      <c r="CX4" s="602"/>
      <c r="CY4" s="602"/>
      <c r="CZ4" s="602"/>
      <c r="DA4" s="603"/>
      <c r="DB4" s="601">
        <v>15</v>
      </c>
      <c r="DC4" s="602"/>
      <c r="DD4" s="602"/>
      <c r="DE4" s="602"/>
      <c r="DF4" s="602"/>
      <c r="DG4" s="602"/>
      <c r="DH4" s="602"/>
      <c r="DI4" s="603"/>
    </row>
    <row r="5" spans="1:119" ht="18.75" customHeight="1" x14ac:dyDescent="0.15">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15530510</v>
      </c>
      <c r="BO5" s="433"/>
      <c r="BP5" s="433"/>
      <c r="BQ5" s="433"/>
      <c r="BR5" s="433"/>
      <c r="BS5" s="433"/>
      <c r="BT5" s="433"/>
      <c r="BU5" s="434"/>
      <c r="BV5" s="432">
        <v>14273314</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87</v>
      </c>
      <c r="CU5" s="430"/>
      <c r="CV5" s="430"/>
      <c r="CW5" s="430"/>
      <c r="CX5" s="430"/>
      <c r="CY5" s="430"/>
      <c r="CZ5" s="430"/>
      <c r="DA5" s="431"/>
      <c r="DB5" s="429">
        <v>90.9</v>
      </c>
      <c r="DC5" s="430"/>
      <c r="DD5" s="430"/>
      <c r="DE5" s="430"/>
      <c r="DF5" s="430"/>
      <c r="DG5" s="430"/>
      <c r="DH5" s="430"/>
      <c r="DI5" s="431"/>
    </row>
    <row r="6" spans="1:119" ht="18.75" customHeight="1" x14ac:dyDescent="0.15">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1206868</v>
      </c>
      <c r="BO6" s="433"/>
      <c r="BP6" s="433"/>
      <c r="BQ6" s="433"/>
      <c r="BR6" s="433"/>
      <c r="BS6" s="433"/>
      <c r="BT6" s="433"/>
      <c r="BU6" s="434"/>
      <c r="BV6" s="432">
        <v>1351688</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87</v>
      </c>
      <c r="CU6" s="576"/>
      <c r="CV6" s="576"/>
      <c r="CW6" s="576"/>
      <c r="CX6" s="576"/>
      <c r="CY6" s="576"/>
      <c r="CZ6" s="576"/>
      <c r="DA6" s="577"/>
      <c r="DB6" s="575">
        <v>91.8</v>
      </c>
      <c r="DC6" s="576"/>
      <c r="DD6" s="576"/>
      <c r="DE6" s="576"/>
      <c r="DF6" s="576"/>
      <c r="DG6" s="576"/>
      <c r="DH6" s="576"/>
      <c r="DI6" s="577"/>
    </row>
    <row r="7" spans="1:119" ht="18.75" customHeight="1" x14ac:dyDescent="0.15">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59805</v>
      </c>
      <c r="BO7" s="433"/>
      <c r="BP7" s="433"/>
      <c r="BQ7" s="433"/>
      <c r="BR7" s="433"/>
      <c r="BS7" s="433"/>
      <c r="BT7" s="433"/>
      <c r="BU7" s="434"/>
      <c r="BV7" s="432">
        <v>148260</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8169071</v>
      </c>
      <c r="CU7" s="433"/>
      <c r="CV7" s="433"/>
      <c r="CW7" s="433"/>
      <c r="CX7" s="433"/>
      <c r="CY7" s="433"/>
      <c r="CZ7" s="433"/>
      <c r="DA7" s="434"/>
      <c r="DB7" s="432">
        <v>8020942</v>
      </c>
      <c r="DC7" s="433"/>
      <c r="DD7" s="433"/>
      <c r="DE7" s="433"/>
      <c r="DF7" s="433"/>
      <c r="DG7" s="433"/>
      <c r="DH7" s="433"/>
      <c r="DI7" s="434"/>
    </row>
    <row r="8" spans="1:119" ht="18.75" customHeight="1" thickBot="1" x14ac:dyDescent="0.2">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1147063</v>
      </c>
      <c r="BO8" s="433"/>
      <c r="BP8" s="433"/>
      <c r="BQ8" s="433"/>
      <c r="BR8" s="433"/>
      <c r="BS8" s="433"/>
      <c r="BT8" s="433"/>
      <c r="BU8" s="434"/>
      <c r="BV8" s="432">
        <v>1203428</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0.68</v>
      </c>
      <c r="CU8" s="536"/>
      <c r="CV8" s="536"/>
      <c r="CW8" s="536"/>
      <c r="CX8" s="536"/>
      <c r="CY8" s="536"/>
      <c r="CZ8" s="536"/>
      <c r="DA8" s="537"/>
      <c r="DB8" s="535">
        <v>0.69</v>
      </c>
      <c r="DC8" s="536"/>
      <c r="DD8" s="536"/>
      <c r="DE8" s="536"/>
      <c r="DF8" s="536"/>
      <c r="DG8" s="536"/>
      <c r="DH8" s="536"/>
      <c r="DI8" s="537"/>
    </row>
    <row r="9" spans="1:119" ht="18.75" customHeight="1" thickBot="1" x14ac:dyDescent="0.2">
      <c r="A9" s="163"/>
      <c r="B9" s="564" t="s">
        <v>106</v>
      </c>
      <c r="C9" s="565"/>
      <c r="D9" s="565"/>
      <c r="E9" s="565"/>
      <c r="F9" s="565"/>
      <c r="G9" s="565"/>
      <c r="H9" s="565"/>
      <c r="I9" s="565"/>
      <c r="J9" s="565"/>
      <c r="K9" s="483"/>
      <c r="L9" s="566" t="s">
        <v>107</v>
      </c>
      <c r="M9" s="567"/>
      <c r="N9" s="567"/>
      <c r="O9" s="567"/>
      <c r="P9" s="567"/>
      <c r="Q9" s="568"/>
      <c r="R9" s="569">
        <v>23956</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-56365</v>
      </c>
      <c r="BO9" s="433"/>
      <c r="BP9" s="433"/>
      <c r="BQ9" s="433"/>
      <c r="BR9" s="433"/>
      <c r="BS9" s="433"/>
      <c r="BT9" s="433"/>
      <c r="BU9" s="434"/>
      <c r="BV9" s="432">
        <v>42511</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10</v>
      </c>
      <c r="CU9" s="430"/>
      <c r="CV9" s="430"/>
      <c r="CW9" s="430"/>
      <c r="CX9" s="430"/>
      <c r="CY9" s="430"/>
      <c r="CZ9" s="430"/>
      <c r="DA9" s="431"/>
      <c r="DB9" s="429">
        <v>10.6</v>
      </c>
      <c r="DC9" s="430"/>
      <c r="DD9" s="430"/>
      <c r="DE9" s="430"/>
      <c r="DF9" s="430"/>
      <c r="DG9" s="430"/>
      <c r="DH9" s="430"/>
      <c r="DI9" s="431"/>
    </row>
    <row r="10" spans="1:119" ht="18.75" customHeight="1" thickBot="1" x14ac:dyDescent="0.2">
      <c r="A10" s="163"/>
      <c r="B10" s="564"/>
      <c r="C10" s="565"/>
      <c r="D10" s="565"/>
      <c r="E10" s="565"/>
      <c r="F10" s="565"/>
      <c r="G10" s="565"/>
      <c r="H10" s="565"/>
      <c r="I10" s="565"/>
      <c r="J10" s="565"/>
      <c r="K10" s="483"/>
      <c r="L10" s="388" t="s">
        <v>112</v>
      </c>
      <c r="M10" s="389"/>
      <c r="N10" s="389"/>
      <c r="O10" s="389"/>
      <c r="P10" s="389"/>
      <c r="Q10" s="390"/>
      <c r="R10" s="385">
        <v>24919</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90</v>
      </c>
      <c r="AV10" s="491"/>
      <c r="AW10" s="491"/>
      <c r="AX10" s="491"/>
      <c r="AY10" s="446" t="s">
        <v>114</v>
      </c>
      <c r="AZ10" s="447"/>
      <c r="BA10" s="447"/>
      <c r="BB10" s="447"/>
      <c r="BC10" s="447"/>
      <c r="BD10" s="447"/>
      <c r="BE10" s="447"/>
      <c r="BF10" s="447"/>
      <c r="BG10" s="447"/>
      <c r="BH10" s="447"/>
      <c r="BI10" s="447"/>
      <c r="BJ10" s="447"/>
      <c r="BK10" s="447"/>
      <c r="BL10" s="447"/>
      <c r="BM10" s="448"/>
      <c r="BN10" s="432">
        <v>608759</v>
      </c>
      <c r="BO10" s="433"/>
      <c r="BP10" s="433"/>
      <c r="BQ10" s="433"/>
      <c r="BR10" s="433"/>
      <c r="BS10" s="433"/>
      <c r="BT10" s="433"/>
      <c r="BU10" s="434"/>
      <c r="BV10" s="432">
        <v>583053</v>
      </c>
      <c r="BW10" s="433"/>
      <c r="BX10" s="433"/>
      <c r="BY10" s="433"/>
      <c r="BZ10" s="433"/>
      <c r="CA10" s="433"/>
      <c r="CB10" s="433"/>
      <c r="CC10" s="434"/>
      <c r="CD10" s="169" t="s">
        <v>115</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3"/>
      <c r="B11" s="564"/>
      <c r="C11" s="565"/>
      <c r="D11" s="565"/>
      <c r="E11" s="565"/>
      <c r="F11" s="565"/>
      <c r="G11" s="565"/>
      <c r="H11" s="565"/>
      <c r="I11" s="565"/>
      <c r="J11" s="565"/>
      <c r="K11" s="483"/>
      <c r="L11" s="393" t="s">
        <v>116</v>
      </c>
      <c r="M11" s="394"/>
      <c r="N11" s="394"/>
      <c r="O11" s="394"/>
      <c r="P11" s="394"/>
      <c r="Q11" s="395"/>
      <c r="R11" s="561" t="s">
        <v>117</v>
      </c>
      <c r="S11" s="562"/>
      <c r="T11" s="562"/>
      <c r="U11" s="562"/>
      <c r="V11" s="563"/>
      <c r="W11" s="573"/>
      <c r="X11" s="383"/>
      <c r="Y11" s="383"/>
      <c r="Z11" s="383"/>
      <c r="AA11" s="383"/>
      <c r="AB11" s="383"/>
      <c r="AC11" s="383"/>
      <c r="AD11" s="383"/>
      <c r="AE11" s="383"/>
      <c r="AF11" s="383"/>
      <c r="AG11" s="383"/>
      <c r="AH11" s="383"/>
      <c r="AI11" s="383"/>
      <c r="AJ11" s="383"/>
      <c r="AK11" s="383"/>
      <c r="AL11" s="574"/>
      <c r="AM11" s="489" t="s">
        <v>118</v>
      </c>
      <c r="AN11" s="389"/>
      <c r="AO11" s="389"/>
      <c r="AP11" s="389"/>
      <c r="AQ11" s="389"/>
      <c r="AR11" s="389"/>
      <c r="AS11" s="389"/>
      <c r="AT11" s="390"/>
      <c r="AU11" s="490" t="s">
        <v>119</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15">
      <c r="A12" s="163"/>
      <c r="B12" s="538" t="s">
        <v>123</v>
      </c>
      <c r="C12" s="539"/>
      <c r="D12" s="539"/>
      <c r="E12" s="539"/>
      <c r="F12" s="539"/>
      <c r="G12" s="539"/>
      <c r="H12" s="539"/>
      <c r="I12" s="539"/>
      <c r="J12" s="539"/>
      <c r="K12" s="540"/>
      <c r="L12" s="547" t="s">
        <v>124</v>
      </c>
      <c r="M12" s="548"/>
      <c r="N12" s="548"/>
      <c r="O12" s="548"/>
      <c r="P12" s="548"/>
      <c r="Q12" s="549"/>
      <c r="R12" s="550">
        <v>23697</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119</v>
      </c>
      <c r="AV12" s="491"/>
      <c r="AW12" s="491"/>
      <c r="AX12" s="491"/>
      <c r="AY12" s="446" t="s">
        <v>128</v>
      </c>
      <c r="AZ12" s="447"/>
      <c r="BA12" s="447"/>
      <c r="BB12" s="447"/>
      <c r="BC12" s="447"/>
      <c r="BD12" s="447"/>
      <c r="BE12" s="447"/>
      <c r="BF12" s="447"/>
      <c r="BG12" s="447"/>
      <c r="BH12" s="447"/>
      <c r="BI12" s="447"/>
      <c r="BJ12" s="447"/>
      <c r="BK12" s="447"/>
      <c r="BL12" s="447"/>
      <c r="BM12" s="448"/>
      <c r="BN12" s="432">
        <v>546588</v>
      </c>
      <c r="BO12" s="433"/>
      <c r="BP12" s="433"/>
      <c r="BQ12" s="433"/>
      <c r="BR12" s="433"/>
      <c r="BS12" s="433"/>
      <c r="BT12" s="433"/>
      <c r="BU12" s="434"/>
      <c r="BV12" s="432">
        <v>294900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15">
      <c r="A13" s="163"/>
      <c r="B13" s="541"/>
      <c r="C13" s="542"/>
      <c r="D13" s="542"/>
      <c r="E13" s="542"/>
      <c r="F13" s="542"/>
      <c r="G13" s="542"/>
      <c r="H13" s="542"/>
      <c r="I13" s="542"/>
      <c r="J13" s="542"/>
      <c r="K13" s="543"/>
      <c r="L13" s="178"/>
      <c r="M13" s="516" t="s">
        <v>130</v>
      </c>
      <c r="N13" s="517"/>
      <c r="O13" s="517"/>
      <c r="P13" s="517"/>
      <c r="Q13" s="518"/>
      <c r="R13" s="519">
        <v>23120</v>
      </c>
      <c r="S13" s="520"/>
      <c r="T13" s="520"/>
      <c r="U13" s="520"/>
      <c r="V13" s="521"/>
      <c r="W13" s="522" t="s">
        <v>131</v>
      </c>
      <c r="X13" s="418"/>
      <c r="Y13" s="418"/>
      <c r="Z13" s="418"/>
      <c r="AA13" s="418"/>
      <c r="AB13" s="419"/>
      <c r="AC13" s="385">
        <v>1506</v>
      </c>
      <c r="AD13" s="386"/>
      <c r="AE13" s="386"/>
      <c r="AF13" s="386"/>
      <c r="AG13" s="387"/>
      <c r="AH13" s="385">
        <v>1593</v>
      </c>
      <c r="AI13" s="386"/>
      <c r="AJ13" s="386"/>
      <c r="AK13" s="386"/>
      <c r="AL13" s="445"/>
      <c r="AM13" s="489" t="s">
        <v>132</v>
      </c>
      <c r="AN13" s="389"/>
      <c r="AO13" s="389"/>
      <c r="AP13" s="389"/>
      <c r="AQ13" s="389"/>
      <c r="AR13" s="389"/>
      <c r="AS13" s="389"/>
      <c r="AT13" s="390"/>
      <c r="AU13" s="490" t="s">
        <v>119</v>
      </c>
      <c r="AV13" s="491"/>
      <c r="AW13" s="491"/>
      <c r="AX13" s="491"/>
      <c r="AY13" s="446" t="s">
        <v>133</v>
      </c>
      <c r="AZ13" s="447"/>
      <c r="BA13" s="447"/>
      <c r="BB13" s="447"/>
      <c r="BC13" s="447"/>
      <c r="BD13" s="447"/>
      <c r="BE13" s="447"/>
      <c r="BF13" s="447"/>
      <c r="BG13" s="447"/>
      <c r="BH13" s="447"/>
      <c r="BI13" s="447"/>
      <c r="BJ13" s="447"/>
      <c r="BK13" s="447"/>
      <c r="BL13" s="447"/>
      <c r="BM13" s="448"/>
      <c r="BN13" s="432">
        <v>5806</v>
      </c>
      <c r="BO13" s="433"/>
      <c r="BP13" s="433"/>
      <c r="BQ13" s="433"/>
      <c r="BR13" s="433"/>
      <c r="BS13" s="433"/>
      <c r="BT13" s="433"/>
      <c r="BU13" s="434"/>
      <c r="BV13" s="432">
        <v>330664</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7.2</v>
      </c>
      <c r="CU13" s="430"/>
      <c r="CV13" s="430"/>
      <c r="CW13" s="430"/>
      <c r="CX13" s="430"/>
      <c r="CY13" s="430"/>
      <c r="CZ13" s="430"/>
      <c r="DA13" s="431"/>
      <c r="DB13" s="429">
        <v>7.1</v>
      </c>
      <c r="DC13" s="430"/>
      <c r="DD13" s="430"/>
      <c r="DE13" s="430"/>
      <c r="DF13" s="430"/>
      <c r="DG13" s="430"/>
      <c r="DH13" s="430"/>
      <c r="DI13" s="431"/>
    </row>
    <row r="14" spans="1:119" ht="18.75" customHeight="1" thickBot="1" x14ac:dyDescent="0.2">
      <c r="A14" s="163"/>
      <c r="B14" s="541"/>
      <c r="C14" s="542"/>
      <c r="D14" s="542"/>
      <c r="E14" s="542"/>
      <c r="F14" s="542"/>
      <c r="G14" s="542"/>
      <c r="H14" s="542"/>
      <c r="I14" s="542"/>
      <c r="J14" s="542"/>
      <c r="K14" s="543"/>
      <c r="L14" s="506" t="s">
        <v>135</v>
      </c>
      <c r="M14" s="559"/>
      <c r="N14" s="559"/>
      <c r="O14" s="559"/>
      <c r="P14" s="559"/>
      <c r="Q14" s="560"/>
      <c r="R14" s="519">
        <v>24011</v>
      </c>
      <c r="S14" s="520"/>
      <c r="T14" s="520"/>
      <c r="U14" s="520"/>
      <c r="V14" s="521"/>
      <c r="W14" s="523"/>
      <c r="X14" s="421"/>
      <c r="Y14" s="421"/>
      <c r="Z14" s="421"/>
      <c r="AA14" s="421"/>
      <c r="AB14" s="422"/>
      <c r="AC14" s="512">
        <v>14.1</v>
      </c>
      <c r="AD14" s="513"/>
      <c r="AE14" s="513"/>
      <c r="AF14" s="513"/>
      <c r="AG14" s="514"/>
      <c r="AH14" s="512">
        <v>14.1</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122</v>
      </c>
      <c r="CU14" s="530"/>
      <c r="CV14" s="530"/>
      <c r="CW14" s="530"/>
      <c r="CX14" s="530"/>
      <c r="CY14" s="530"/>
      <c r="CZ14" s="530"/>
      <c r="DA14" s="531"/>
      <c r="DB14" s="529" t="s">
        <v>122</v>
      </c>
      <c r="DC14" s="530"/>
      <c r="DD14" s="530"/>
      <c r="DE14" s="530"/>
      <c r="DF14" s="530"/>
      <c r="DG14" s="530"/>
      <c r="DH14" s="530"/>
      <c r="DI14" s="531"/>
    </row>
    <row r="15" spans="1:119" ht="18.75" customHeight="1" x14ac:dyDescent="0.15">
      <c r="A15" s="163"/>
      <c r="B15" s="541"/>
      <c r="C15" s="542"/>
      <c r="D15" s="542"/>
      <c r="E15" s="542"/>
      <c r="F15" s="542"/>
      <c r="G15" s="542"/>
      <c r="H15" s="542"/>
      <c r="I15" s="542"/>
      <c r="J15" s="542"/>
      <c r="K15" s="543"/>
      <c r="L15" s="178"/>
      <c r="M15" s="516" t="s">
        <v>130</v>
      </c>
      <c r="N15" s="517"/>
      <c r="O15" s="517"/>
      <c r="P15" s="517"/>
      <c r="Q15" s="518"/>
      <c r="R15" s="519">
        <v>23542</v>
      </c>
      <c r="S15" s="520"/>
      <c r="T15" s="520"/>
      <c r="U15" s="520"/>
      <c r="V15" s="521"/>
      <c r="W15" s="522" t="s">
        <v>137</v>
      </c>
      <c r="X15" s="418"/>
      <c r="Y15" s="418"/>
      <c r="Z15" s="418"/>
      <c r="AA15" s="418"/>
      <c r="AB15" s="419"/>
      <c r="AC15" s="385">
        <v>2507</v>
      </c>
      <c r="AD15" s="386"/>
      <c r="AE15" s="386"/>
      <c r="AF15" s="386"/>
      <c r="AG15" s="387"/>
      <c r="AH15" s="385">
        <v>2676</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4618435</v>
      </c>
      <c r="BO15" s="462"/>
      <c r="BP15" s="462"/>
      <c r="BQ15" s="462"/>
      <c r="BR15" s="462"/>
      <c r="BS15" s="462"/>
      <c r="BT15" s="462"/>
      <c r="BU15" s="463"/>
      <c r="BV15" s="461">
        <v>4541364</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23.5</v>
      </c>
      <c r="AD16" s="513"/>
      <c r="AE16" s="513"/>
      <c r="AF16" s="513"/>
      <c r="AG16" s="514"/>
      <c r="AH16" s="512">
        <v>23.8</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6840833</v>
      </c>
      <c r="BO16" s="433"/>
      <c r="BP16" s="433"/>
      <c r="BQ16" s="433"/>
      <c r="BR16" s="433"/>
      <c r="BS16" s="433"/>
      <c r="BT16" s="433"/>
      <c r="BU16" s="434"/>
      <c r="BV16" s="432">
        <v>6671200</v>
      </c>
      <c r="BW16" s="433"/>
      <c r="BX16" s="433"/>
      <c r="BY16" s="433"/>
      <c r="BZ16" s="433"/>
      <c r="CA16" s="433"/>
      <c r="CB16" s="433"/>
      <c r="CC16" s="434"/>
      <c r="CD16" s="172"/>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
      <c r="A17" s="163"/>
      <c r="B17" s="544"/>
      <c r="C17" s="545"/>
      <c r="D17" s="545"/>
      <c r="E17" s="545"/>
      <c r="F17" s="545"/>
      <c r="G17" s="545"/>
      <c r="H17" s="545"/>
      <c r="I17" s="545"/>
      <c r="J17" s="545"/>
      <c r="K17" s="546"/>
      <c r="L17" s="182"/>
      <c r="M17" s="525" t="s">
        <v>143</v>
      </c>
      <c r="N17" s="526"/>
      <c r="O17" s="526"/>
      <c r="P17" s="526"/>
      <c r="Q17" s="527"/>
      <c r="R17" s="509" t="s">
        <v>144</v>
      </c>
      <c r="S17" s="510"/>
      <c r="T17" s="510"/>
      <c r="U17" s="510"/>
      <c r="V17" s="511"/>
      <c r="W17" s="522" t="s">
        <v>145</v>
      </c>
      <c r="X17" s="418"/>
      <c r="Y17" s="418"/>
      <c r="Z17" s="418"/>
      <c r="AA17" s="418"/>
      <c r="AB17" s="419"/>
      <c r="AC17" s="385">
        <v>6636</v>
      </c>
      <c r="AD17" s="386"/>
      <c r="AE17" s="386"/>
      <c r="AF17" s="386"/>
      <c r="AG17" s="387"/>
      <c r="AH17" s="385">
        <v>6989</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5905807</v>
      </c>
      <c r="BO17" s="433"/>
      <c r="BP17" s="433"/>
      <c r="BQ17" s="433"/>
      <c r="BR17" s="433"/>
      <c r="BS17" s="433"/>
      <c r="BT17" s="433"/>
      <c r="BU17" s="434"/>
      <c r="BV17" s="432">
        <v>5805226</v>
      </c>
      <c r="BW17" s="433"/>
      <c r="BX17" s="433"/>
      <c r="BY17" s="433"/>
      <c r="BZ17" s="433"/>
      <c r="CA17" s="433"/>
      <c r="CB17" s="433"/>
      <c r="CC17" s="434"/>
      <c r="CD17" s="172"/>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
      <c r="A18" s="163"/>
      <c r="B18" s="482" t="s">
        <v>147</v>
      </c>
      <c r="C18" s="483"/>
      <c r="D18" s="483"/>
      <c r="E18" s="484"/>
      <c r="F18" s="484"/>
      <c r="G18" s="484"/>
      <c r="H18" s="484"/>
      <c r="I18" s="484"/>
      <c r="J18" s="484"/>
      <c r="K18" s="484"/>
      <c r="L18" s="485">
        <v>372.34</v>
      </c>
      <c r="M18" s="485"/>
      <c r="N18" s="485"/>
      <c r="O18" s="485"/>
      <c r="P18" s="485"/>
      <c r="Q18" s="485"/>
      <c r="R18" s="486"/>
      <c r="S18" s="486"/>
      <c r="T18" s="486"/>
      <c r="U18" s="486"/>
      <c r="V18" s="487"/>
      <c r="W18" s="503"/>
      <c r="X18" s="504"/>
      <c r="Y18" s="504"/>
      <c r="Z18" s="504"/>
      <c r="AA18" s="504"/>
      <c r="AB18" s="528"/>
      <c r="AC18" s="402">
        <v>62.3</v>
      </c>
      <c r="AD18" s="403"/>
      <c r="AE18" s="403"/>
      <c r="AF18" s="403"/>
      <c r="AG18" s="488"/>
      <c r="AH18" s="402">
        <v>62.1</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7386044</v>
      </c>
      <c r="BO18" s="433"/>
      <c r="BP18" s="433"/>
      <c r="BQ18" s="433"/>
      <c r="BR18" s="433"/>
      <c r="BS18" s="433"/>
      <c r="BT18" s="433"/>
      <c r="BU18" s="434"/>
      <c r="BV18" s="432">
        <v>7615290</v>
      </c>
      <c r="BW18" s="433"/>
      <c r="BX18" s="433"/>
      <c r="BY18" s="433"/>
      <c r="BZ18" s="433"/>
      <c r="CA18" s="433"/>
      <c r="CB18" s="433"/>
      <c r="CC18" s="434"/>
      <c r="CD18" s="172"/>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
      <c r="A19" s="163"/>
      <c r="B19" s="482" t="s">
        <v>149</v>
      </c>
      <c r="C19" s="483"/>
      <c r="D19" s="483"/>
      <c r="E19" s="484"/>
      <c r="F19" s="484"/>
      <c r="G19" s="484"/>
      <c r="H19" s="484"/>
      <c r="I19" s="484"/>
      <c r="J19" s="484"/>
      <c r="K19" s="484"/>
      <c r="L19" s="492">
        <v>64</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11149956</v>
      </c>
      <c r="BO19" s="433"/>
      <c r="BP19" s="433"/>
      <c r="BQ19" s="433"/>
      <c r="BR19" s="433"/>
      <c r="BS19" s="433"/>
      <c r="BT19" s="433"/>
      <c r="BU19" s="434"/>
      <c r="BV19" s="432">
        <v>10881996</v>
      </c>
      <c r="BW19" s="433"/>
      <c r="BX19" s="433"/>
      <c r="BY19" s="433"/>
      <c r="BZ19" s="433"/>
      <c r="CA19" s="433"/>
      <c r="CB19" s="433"/>
      <c r="CC19" s="434"/>
      <c r="CD19" s="172"/>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
      <c r="A20" s="163"/>
      <c r="B20" s="482" t="s">
        <v>151</v>
      </c>
      <c r="C20" s="483"/>
      <c r="D20" s="483"/>
      <c r="E20" s="484"/>
      <c r="F20" s="484"/>
      <c r="G20" s="484"/>
      <c r="H20" s="484"/>
      <c r="I20" s="484"/>
      <c r="J20" s="484"/>
      <c r="K20" s="484"/>
      <c r="L20" s="492">
        <v>9110</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2"/>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2"/>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15">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9884711</v>
      </c>
      <c r="BO22" s="462"/>
      <c r="BP22" s="462"/>
      <c r="BQ22" s="462"/>
      <c r="BR22" s="462"/>
      <c r="BS22" s="462"/>
      <c r="BT22" s="462"/>
      <c r="BU22" s="463"/>
      <c r="BV22" s="461">
        <v>10623202</v>
      </c>
      <c r="BW22" s="462"/>
      <c r="BX22" s="462"/>
      <c r="BY22" s="462"/>
      <c r="BZ22" s="462"/>
      <c r="CA22" s="462"/>
      <c r="CB22" s="462"/>
      <c r="CC22" s="463"/>
      <c r="CD22" s="172"/>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15">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8621306</v>
      </c>
      <c r="BO23" s="433"/>
      <c r="BP23" s="433"/>
      <c r="BQ23" s="433"/>
      <c r="BR23" s="433"/>
      <c r="BS23" s="433"/>
      <c r="BT23" s="433"/>
      <c r="BU23" s="434"/>
      <c r="BV23" s="432">
        <v>9428977</v>
      </c>
      <c r="BW23" s="433"/>
      <c r="BX23" s="433"/>
      <c r="BY23" s="433"/>
      <c r="BZ23" s="433"/>
      <c r="CA23" s="433"/>
      <c r="CB23" s="433"/>
      <c r="CC23" s="434"/>
      <c r="CD23" s="172"/>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
      <c r="A24" s="163"/>
      <c r="B24" s="411"/>
      <c r="C24" s="412"/>
      <c r="D24" s="413"/>
      <c r="E24" s="388" t="s">
        <v>161</v>
      </c>
      <c r="F24" s="389"/>
      <c r="G24" s="389"/>
      <c r="H24" s="389"/>
      <c r="I24" s="389"/>
      <c r="J24" s="389"/>
      <c r="K24" s="390"/>
      <c r="L24" s="385">
        <v>1</v>
      </c>
      <c r="M24" s="386"/>
      <c r="N24" s="386"/>
      <c r="O24" s="386"/>
      <c r="P24" s="387"/>
      <c r="Q24" s="385">
        <v>7850</v>
      </c>
      <c r="R24" s="386"/>
      <c r="S24" s="386"/>
      <c r="T24" s="386"/>
      <c r="U24" s="386"/>
      <c r="V24" s="387"/>
      <c r="W24" s="475"/>
      <c r="X24" s="412"/>
      <c r="Y24" s="413"/>
      <c r="Z24" s="388" t="s">
        <v>162</v>
      </c>
      <c r="AA24" s="389"/>
      <c r="AB24" s="389"/>
      <c r="AC24" s="389"/>
      <c r="AD24" s="389"/>
      <c r="AE24" s="389"/>
      <c r="AF24" s="389"/>
      <c r="AG24" s="390"/>
      <c r="AH24" s="385">
        <v>247</v>
      </c>
      <c r="AI24" s="386"/>
      <c r="AJ24" s="386"/>
      <c r="AK24" s="386"/>
      <c r="AL24" s="387"/>
      <c r="AM24" s="385">
        <v>719264</v>
      </c>
      <c r="AN24" s="386"/>
      <c r="AO24" s="386"/>
      <c r="AP24" s="386"/>
      <c r="AQ24" s="386"/>
      <c r="AR24" s="387"/>
      <c r="AS24" s="385">
        <v>2912</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4587595</v>
      </c>
      <c r="BO24" s="433"/>
      <c r="BP24" s="433"/>
      <c r="BQ24" s="433"/>
      <c r="BR24" s="433"/>
      <c r="BS24" s="433"/>
      <c r="BT24" s="433"/>
      <c r="BU24" s="434"/>
      <c r="BV24" s="432">
        <v>4801862</v>
      </c>
      <c r="BW24" s="433"/>
      <c r="BX24" s="433"/>
      <c r="BY24" s="433"/>
      <c r="BZ24" s="433"/>
      <c r="CA24" s="433"/>
      <c r="CB24" s="433"/>
      <c r="CC24" s="434"/>
      <c r="CD24" s="172"/>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15">
      <c r="A25" s="163"/>
      <c r="B25" s="411"/>
      <c r="C25" s="412"/>
      <c r="D25" s="413"/>
      <c r="E25" s="388" t="s">
        <v>164</v>
      </c>
      <c r="F25" s="389"/>
      <c r="G25" s="389"/>
      <c r="H25" s="389"/>
      <c r="I25" s="389"/>
      <c r="J25" s="389"/>
      <c r="K25" s="390"/>
      <c r="L25" s="385">
        <v>1</v>
      </c>
      <c r="M25" s="386"/>
      <c r="N25" s="386"/>
      <c r="O25" s="386"/>
      <c r="P25" s="387"/>
      <c r="Q25" s="385">
        <v>6400</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2616139</v>
      </c>
      <c r="BO25" s="462"/>
      <c r="BP25" s="462"/>
      <c r="BQ25" s="462"/>
      <c r="BR25" s="462"/>
      <c r="BS25" s="462"/>
      <c r="BT25" s="462"/>
      <c r="BU25" s="463"/>
      <c r="BV25" s="461">
        <v>1875645</v>
      </c>
      <c r="BW25" s="462"/>
      <c r="BX25" s="462"/>
      <c r="BY25" s="462"/>
      <c r="BZ25" s="462"/>
      <c r="CA25" s="462"/>
      <c r="CB25" s="462"/>
      <c r="CC25" s="463"/>
      <c r="CD25" s="172"/>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15">
      <c r="A26" s="163"/>
      <c r="B26" s="411"/>
      <c r="C26" s="412"/>
      <c r="D26" s="413"/>
      <c r="E26" s="388" t="s">
        <v>167</v>
      </c>
      <c r="F26" s="389"/>
      <c r="G26" s="389"/>
      <c r="H26" s="389"/>
      <c r="I26" s="389"/>
      <c r="J26" s="389"/>
      <c r="K26" s="390"/>
      <c r="L26" s="385">
        <v>1</v>
      </c>
      <c r="M26" s="386"/>
      <c r="N26" s="386"/>
      <c r="O26" s="386"/>
      <c r="P26" s="387"/>
      <c r="Q26" s="385">
        <v>6200</v>
      </c>
      <c r="R26" s="386"/>
      <c r="S26" s="386"/>
      <c r="T26" s="386"/>
      <c r="U26" s="386"/>
      <c r="V26" s="387"/>
      <c r="W26" s="475"/>
      <c r="X26" s="412"/>
      <c r="Y26" s="413"/>
      <c r="Z26" s="388" t="s">
        <v>168</v>
      </c>
      <c r="AA26" s="443"/>
      <c r="AB26" s="443"/>
      <c r="AC26" s="443"/>
      <c r="AD26" s="443"/>
      <c r="AE26" s="443"/>
      <c r="AF26" s="443"/>
      <c r="AG26" s="444"/>
      <c r="AH26" s="385">
        <v>10</v>
      </c>
      <c r="AI26" s="386"/>
      <c r="AJ26" s="386"/>
      <c r="AK26" s="386"/>
      <c r="AL26" s="387"/>
      <c r="AM26" s="385">
        <v>23000</v>
      </c>
      <c r="AN26" s="386"/>
      <c r="AO26" s="386"/>
      <c r="AP26" s="386"/>
      <c r="AQ26" s="386"/>
      <c r="AR26" s="387"/>
      <c r="AS26" s="385">
        <v>2300</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2"/>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
      <c r="A27" s="163"/>
      <c r="B27" s="411"/>
      <c r="C27" s="412"/>
      <c r="D27" s="413"/>
      <c r="E27" s="388" t="s">
        <v>170</v>
      </c>
      <c r="F27" s="389"/>
      <c r="G27" s="389"/>
      <c r="H27" s="389"/>
      <c r="I27" s="389"/>
      <c r="J27" s="389"/>
      <c r="K27" s="390"/>
      <c r="L27" s="385">
        <v>1</v>
      </c>
      <c r="M27" s="386"/>
      <c r="N27" s="386"/>
      <c r="O27" s="386"/>
      <c r="P27" s="387"/>
      <c r="Q27" s="385">
        <v>3550</v>
      </c>
      <c r="R27" s="386"/>
      <c r="S27" s="386"/>
      <c r="T27" s="386"/>
      <c r="U27" s="386"/>
      <c r="V27" s="387"/>
      <c r="W27" s="475"/>
      <c r="X27" s="412"/>
      <c r="Y27" s="413"/>
      <c r="Z27" s="388" t="s">
        <v>171</v>
      </c>
      <c r="AA27" s="389"/>
      <c r="AB27" s="389"/>
      <c r="AC27" s="389"/>
      <c r="AD27" s="389"/>
      <c r="AE27" s="389"/>
      <c r="AF27" s="389"/>
      <c r="AG27" s="390"/>
      <c r="AH27" s="385">
        <v>5</v>
      </c>
      <c r="AI27" s="386"/>
      <c r="AJ27" s="386"/>
      <c r="AK27" s="386"/>
      <c r="AL27" s="387"/>
      <c r="AM27" s="385">
        <v>19105</v>
      </c>
      <c r="AN27" s="386"/>
      <c r="AO27" s="386"/>
      <c r="AP27" s="386"/>
      <c r="AQ27" s="386"/>
      <c r="AR27" s="387"/>
      <c r="AS27" s="385">
        <v>3821</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v>645423</v>
      </c>
      <c r="BO27" s="467"/>
      <c r="BP27" s="467"/>
      <c r="BQ27" s="467"/>
      <c r="BR27" s="467"/>
      <c r="BS27" s="467"/>
      <c r="BT27" s="467"/>
      <c r="BU27" s="468"/>
      <c r="BV27" s="466">
        <v>645151</v>
      </c>
      <c r="BW27" s="467"/>
      <c r="BX27" s="467"/>
      <c r="BY27" s="467"/>
      <c r="BZ27" s="467"/>
      <c r="CA27" s="467"/>
      <c r="CB27" s="467"/>
      <c r="CC27" s="468"/>
      <c r="CD27" s="166"/>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15">
      <c r="A28" s="163"/>
      <c r="B28" s="411"/>
      <c r="C28" s="412"/>
      <c r="D28" s="413"/>
      <c r="E28" s="388" t="s">
        <v>173</v>
      </c>
      <c r="F28" s="389"/>
      <c r="G28" s="389"/>
      <c r="H28" s="389"/>
      <c r="I28" s="389"/>
      <c r="J28" s="389"/>
      <c r="K28" s="390"/>
      <c r="L28" s="385">
        <v>1</v>
      </c>
      <c r="M28" s="386"/>
      <c r="N28" s="386"/>
      <c r="O28" s="386"/>
      <c r="P28" s="387"/>
      <c r="Q28" s="385">
        <v>2750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2452974</v>
      </c>
      <c r="BO28" s="462"/>
      <c r="BP28" s="462"/>
      <c r="BQ28" s="462"/>
      <c r="BR28" s="462"/>
      <c r="BS28" s="462"/>
      <c r="BT28" s="462"/>
      <c r="BU28" s="463"/>
      <c r="BV28" s="461">
        <v>2390803</v>
      </c>
      <c r="BW28" s="462"/>
      <c r="BX28" s="462"/>
      <c r="BY28" s="462"/>
      <c r="BZ28" s="462"/>
      <c r="CA28" s="462"/>
      <c r="CB28" s="462"/>
      <c r="CC28" s="463"/>
      <c r="CD28" s="172"/>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15">
      <c r="A29" s="163"/>
      <c r="B29" s="411"/>
      <c r="C29" s="412"/>
      <c r="D29" s="413"/>
      <c r="E29" s="388" t="s">
        <v>176</v>
      </c>
      <c r="F29" s="389"/>
      <c r="G29" s="389"/>
      <c r="H29" s="389"/>
      <c r="I29" s="389"/>
      <c r="J29" s="389"/>
      <c r="K29" s="390"/>
      <c r="L29" s="385">
        <v>11</v>
      </c>
      <c r="M29" s="386"/>
      <c r="N29" s="386"/>
      <c r="O29" s="386"/>
      <c r="P29" s="387"/>
      <c r="Q29" s="385">
        <v>2500</v>
      </c>
      <c r="R29" s="386"/>
      <c r="S29" s="386"/>
      <c r="T29" s="386"/>
      <c r="U29" s="386"/>
      <c r="V29" s="387"/>
      <c r="W29" s="476"/>
      <c r="X29" s="477"/>
      <c r="Y29" s="478"/>
      <c r="Z29" s="388" t="s">
        <v>177</v>
      </c>
      <c r="AA29" s="389"/>
      <c r="AB29" s="389"/>
      <c r="AC29" s="389"/>
      <c r="AD29" s="389"/>
      <c r="AE29" s="389"/>
      <c r="AF29" s="389"/>
      <c r="AG29" s="390"/>
      <c r="AH29" s="385">
        <v>252</v>
      </c>
      <c r="AI29" s="386"/>
      <c r="AJ29" s="386"/>
      <c r="AK29" s="386"/>
      <c r="AL29" s="387"/>
      <c r="AM29" s="385">
        <v>738369</v>
      </c>
      <c r="AN29" s="386"/>
      <c r="AO29" s="386"/>
      <c r="AP29" s="386"/>
      <c r="AQ29" s="386"/>
      <c r="AR29" s="387"/>
      <c r="AS29" s="385">
        <v>2930</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709261</v>
      </c>
      <c r="BO29" s="433"/>
      <c r="BP29" s="433"/>
      <c r="BQ29" s="433"/>
      <c r="BR29" s="433"/>
      <c r="BS29" s="433"/>
      <c r="BT29" s="433"/>
      <c r="BU29" s="434"/>
      <c r="BV29" s="432">
        <v>593312</v>
      </c>
      <c r="BW29" s="433"/>
      <c r="BX29" s="433"/>
      <c r="BY29" s="433"/>
      <c r="BZ29" s="433"/>
      <c r="CA29" s="433"/>
      <c r="CB29" s="433"/>
      <c r="CC29" s="434"/>
      <c r="CD29" s="166"/>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96.3</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2037679</v>
      </c>
      <c r="BO30" s="467"/>
      <c r="BP30" s="467"/>
      <c r="BQ30" s="467"/>
      <c r="BR30" s="467"/>
      <c r="BS30" s="467"/>
      <c r="BT30" s="467"/>
      <c r="BU30" s="468"/>
      <c r="BV30" s="466">
        <v>1807926</v>
      </c>
      <c r="BW30" s="467"/>
      <c r="BX30" s="467"/>
      <c r="BY30" s="467"/>
      <c r="BZ30" s="467"/>
      <c r="CA30" s="467"/>
      <c r="CB30" s="467"/>
      <c r="CC30" s="468"/>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15">
      <c r="A31" s="163"/>
      <c r="B31" s="188"/>
      <c r="DI31" s="189"/>
    </row>
    <row r="32" spans="1:113" ht="13.5" customHeight="1" x14ac:dyDescent="0.15">
      <c r="A32" s="163"/>
      <c r="B32" s="190"/>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9"/>
    </row>
    <row r="33" spans="1:113" ht="13.5" customHeight="1" x14ac:dyDescent="0.15">
      <c r="A33" s="163"/>
      <c r="B33" s="190"/>
      <c r="C33" s="384" t="s">
        <v>186</v>
      </c>
      <c r="D33" s="384"/>
      <c r="E33" s="383" t="s">
        <v>187</v>
      </c>
      <c r="F33" s="383"/>
      <c r="G33" s="383"/>
      <c r="H33" s="383"/>
      <c r="I33" s="383"/>
      <c r="J33" s="383"/>
      <c r="K33" s="383"/>
      <c r="L33" s="383"/>
      <c r="M33" s="383"/>
      <c r="N33" s="383"/>
      <c r="O33" s="383"/>
      <c r="P33" s="383"/>
      <c r="Q33" s="383"/>
      <c r="R33" s="383"/>
      <c r="S33" s="383"/>
      <c r="T33" s="167"/>
      <c r="U33" s="384" t="s">
        <v>186</v>
      </c>
      <c r="V33" s="384"/>
      <c r="W33" s="383" t="s">
        <v>187</v>
      </c>
      <c r="X33" s="383"/>
      <c r="Y33" s="383"/>
      <c r="Z33" s="383"/>
      <c r="AA33" s="383"/>
      <c r="AB33" s="383"/>
      <c r="AC33" s="383"/>
      <c r="AD33" s="383"/>
      <c r="AE33" s="383"/>
      <c r="AF33" s="383"/>
      <c r="AG33" s="383"/>
      <c r="AH33" s="383"/>
      <c r="AI33" s="383"/>
      <c r="AJ33" s="383"/>
      <c r="AK33" s="383"/>
      <c r="AL33" s="167"/>
      <c r="AM33" s="384" t="s">
        <v>186</v>
      </c>
      <c r="AN33" s="384"/>
      <c r="AO33" s="383" t="s">
        <v>187</v>
      </c>
      <c r="AP33" s="383"/>
      <c r="AQ33" s="383"/>
      <c r="AR33" s="383"/>
      <c r="AS33" s="383"/>
      <c r="AT33" s="383"/>
      <c r="AU33" s="383"/>
      <c r="AV33" s="383"/>
      <c r="AW33" s="383"/>
      <c r="AX33" s="383"/>
      <c r="AY33" s="383"/>
      <c r="AZ33" s="383"/>
      <c r="BA33" s="383"/>
      <c r="BB33" s="383"/>
      <c r="BC33" s="383"/>
      <c r="BD33" s="173"/>
      <c r="BE33" s="383" t="s">
        <v>188</v>
      </c>
      <c r="BF33" s="383"/>
      <c r="BG33" s="383" t="s">
        <v>189</v>
      </c>
      <c r="BH33" s="383"/>
      <c r="BI33" s="383"/>
      <c r="BJ33" s="383"/>
      <c r="BK33" s="383"/>
      <c r="BL33" s="383"/>
      <c r="BM33" s="383"/>
      <c r="BN33" s="383"/>
      <c r="BO33" s="383"/>
      <c r="BP33" s="383"/>
      <c r="BQ33" s="383"/>
      <c r="BR33" s="383"/>
      <c r="BS33" s="383"/>
      <c r="BT33" s="383"/>
      <c r="BU33" s="383"/>
      <c r="BV33" s="173"/>
      <c r="BW33" s="384" t="s">
        <v>188</v>
      </c>
      <c r="BX33" s="384"/>
      <c r="BY33" s="383" t="s">
        <v>190</v>
      </c>
      <c r="BZ33" s="383"/>
      <c r="CA33" s="383"/>
      <c r="CB33" s="383"/>
      <c r="CC33" s="383"/>
      <c r="CD33" s="383"/>
      <c r="CE33" s="383"/>
      <c r="CF33" s="383"/>
      <c r="CG33" s="383"/>
      <c r="CH33" s="383"/>
      <c r="CI33" s="383"/>
      <c r="CJ33" s="383"/>
      <c r="CK33" s="383"/>
      <c r="CL33" s="383"/>
      <c r="CM33" s="383"/>
      <c r="CN33" s="167"/>
      <c r="CO33" s="384" t="s">
        <v>186</v>
      </c>
      <c r="CP33" s="384"/>
      <c r="CQ33" s="383" t="s">
        <v>191</v>
      </c>
      <c r="CR33" s="383"/>
      <c r="CS33" s="383"/>
      <c r="CT33" s="383"/>
      <c r="CU33" s="383"/>
      <c r="CV33" s="383"/>
      <c r="CW33" s="383"/>
      <c r="CX33" s="383"/>
      <c r="CY33" s="383"/>
      <c r="CZ33" s="383"/>
      <c r="DA33" s="383"/>
      <c r="DB33" s="383"/>
      <c r="DC33" s="383"/>
      <c r="DD33" s="383"/>
      <c r="DE33" s="383"/>
      <c r="DF33" s="167"/>
      <c r="DG33" s="382" t="s">
        <v>192</v>
      </c>
      <c r="DH33" s="382"/>
      <c r="DI33" s="168"/>
    </row>
    <row r="34" spans="1:113" ht="32.25" customHeight="1" x14ac:dyDescent="0.15">
      <c r="A34" s="163"/>
      <c r="B34" s="190"/>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63"/>
      <c r="AM34" s="380">
        <f>IF(AO34="","",MAX(C34:D43,U34:V43)+1)</f>
        <v>5</v>
      </c>
      <c r="AN34" s="380"/>
      <c r="AO34" s="381" t="str">
        <f>IF('各会計、関係団体の財政状況及び健全化判断比率'!B31="","",'各会計、関係団体の財政状況及び健全化判断比率'!B31)</f>
        <v>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7</v>
      </c>
      <c r="BX34" s="380"/>
      <c r="BY34" s="381" t="str">
        <f>IF('各会計、関係団体の財政状況及び健全化判断比率'!B68="","",'各会計、関係団体の財政状況及び健全化判断比率'!B68)</f>
        <v>那須地区広域行政事務組合(一般会計)</v>
      </c>
      <c r="BZ34" s="381"/>
      <c r="CA34" s="381"/>
      <c r="CB34" s="381"/>
      <c r="CC34" s="381"/>
      <c r="CD34" s="381"/>
      <c r="CE34" s="381"/>
      <c r="CF34" s="381"/>
      <c r="CG34" s="381"/>
      <c r="CH34" s="381"/>
      <c r="CI34" s="381"/>
      <c r="CJ34" s="381"/>
      <c r="CK34" s="381"/>
      <c r="CL34" s="381"/>
      <c r="CM34" s="381"/>
      <c r="CN34" s="163"/>
      <c r="CO34" s="380">
        <f>IF(CQ34="","",MAX(C34:D43,U34:V43,AM34:AN43,BE34:BF43,BW34:BX43)+1)</f>
        <v>17</v>
      </c>
      <c r="CP34" s="380"/>
      <c r="CQ34" s="381" t="str">
        <f>IF('各会計、関係団体の財政状況及び健全化判断比率'!BS7="","",'各会計、関係団体の財政状況及び健全化判断比率'!BS7)</f>
        <v>那須未来株式会社</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68"/>
    </row>
    <row r="35" spans="1:113" ht="32.25" customHeight="1" x14ac:dyDescent="0.15">
      <c r="A35" s="163"/>
      <c r="B35" s="190"/>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介護保険特別会計</v>
      </c>
      <c r="X35" s="381"/>
      <c r="Y35" s="381"/>
      <c r="Z35" s="381"/>
      <c r="AA35" s="381"/>
      <c r="AB35" s="381"/>
      <c r="AC35" s="381"/>
      <c r="AD35" s="381"/>
      <c r="AE35" s="381"/>
      <c r="AF35" s="381"/>
      <c r="AG35" s="381"/>
      <c r="AH35" s="381"/>
      <c r="AI35" s="381"/>
      <c r="AJ35" s="381"/>
      <c r="AK35" s="381"/>
      <c r="AL35" s="163"/>
      <c r="AM35" s="380">
        <f t="shared" ref="AM35:AM43" si="0">IF(AO35="","",AM34+1)</f>
        <v>6</v>
      </c>
      <c r="AN35" s="380"/>
      <c r="AO35" s="381" t="str">
        <f>IF('各会計、関係団体の財政状況及び健全化判断比率'!B32="","",'各会計、関係団体の財政状況及び健全化判断比率'!B32)</f>
        <v>下水道事業会計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8</v>
      </c>
      <c r="BX35" s="380"/>
      <c r="BY35" s="381" t="str">
        <f>IF('各会計、関係団体の財政状況及び健全化判断比率'!B69="","",'各会計、関係団体の財政状況及び健全化判断比率'!B69)</f>
        <v>那須地区広域行政事務組合(広域クリーンセンター大田原事業特別会計)</v>
      </c>
      <c r="BZ35" s="381"/>
      <c r="CA35" s="381"/>
      <c r="CB35" s="381"/>
      <c r="CC35" s="381"/>
      <c r="CD35" s="381"/>
      <c r="CE35" s="381"/>
      <c r="CF35" s="381"/>
      <c r="CG35" s="381"/>
      <c r="CH35" s="381"/>
      <c r="CI35" s="381"/>
      <c r="CJ35" s="381"/>
      <c r="CK35" s="381"/>
      <c r="CL35" s="381"/>
      <c r="CM35" s="381"/>
      <c r="CN35" s="163"/>
      <c r="CO35" s="380">
        <f t="shared" ref="CO35:CO43" si="3">IF(CQ35="","",CO34+1)</f>
        <v>18</v>
      </c>
      <c r="CP35" s="380"/>
      <c r="CQ35" s="381" t="str">
        <f>IF('各会計、関係団体の財政状況及び健全化判断比率'!BS8="","",'各会計、関係団体の財政状況及び健全化判断比率'!BS8)</f>
        <v>那須町農業公社</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68"/>
    </row>
    <row r="36" spans="1:113" ht="32.25" customHeight="1" x14ac:dyDescent="0.15">
      <c r="A36" s="163"/>
      <c r="B36" s="190"/>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後期高齢者医療特別会計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9</v>
      </c>
      <c r="BX36" s="380"/>
      <c r="BY36" s="381" t="str">
        <f>IF('各会計、関係団体の財政状況及び健全化判断比率'!B70="","",'各会計、関係団体の財政状況及び健全化判断比率'!B70)</f>
        <v>那須地区広域行政事務組合(黒羽グリーンオアシス事業特別会計)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68"/>
    </row>
    <row r="37" spans="1:113" ht="32.25" customHeight="1" x14ac:dyDescent="0.15">
      <c r="A37" s="163"/>
      <c r="B37" s="190"/>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10</v>
      </c>
      <c r="BX37" s="380"/>
      <c r="BY37" s="381" t="str">
        <f>IF('各会計、関係団体の財政状況及び健全化判断比率'!B71="","",'各会計、関係団体の財政状況及び健全化判断比率'!B71)</f>
        <v>那須地区広域行政事務組合(那須グリーンネクサス事業特別会計)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68"/>
    </row>
    <row r="38" spans="1:113" ht="32.25" customHeight="1" x14ac:dyDescent="0.15">
      <c r="A38" s="163"/>
      <c r="B38" s="190"/>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11</v>
      </c>
      <c r="BX38" s="380"/>
      <c r="BY38" s="381" t="str">
        <f>IF('各会計、関係団体の財政状況及び健全化判断比率'!B72="","",'各会計、関係団体の財政状況及び健全化判断比率'!B72)</f>
        <v>那須地区消防組合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68"/>
    </row>
    <row r="39" spans="1:113" ht="32.25" customHeight="1" x14ac:dyDescent="0.15">
      <c r="A39" s="163"/>
      <c r="B39" s="190"/>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12</v>
      </c>
      <c r="BX39" s="380"/>
      <c r="BY39" s="381" t="str">
        <f>IF('各会計、関係団体の財政状況及び健全化判断比率'!B73="","",'各会計、関係団体の財政状況及び健全化判断比率'!B73)</f>
        <v>黒磯那須共同火葬場組合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68"/>
    </row>
    <row r="40" spans="1:113" ht="32.25" customHeight="1" x14ac:dyDescent="0.15">
      <c r="A40" s="163"/>
      <c r="B40" s="190"/>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13</v>
      </c>
      <c r="BX40" s="380"/>
      <c r="BY40" s="381" t="str">
        <f>IF('各会計、関係団体の財政状況及び健全化判断比率'!B74="","",'各会計、関係団体の財政状況及び健全化判断比率'!B74)</f>
        <v>黒磯那須公設地方卸売市場事務組合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68"/>
    </row>
    <row r="41" spans="1:113" ht="32.25" customHeight="1" x14ac:dyDescent="0.15">
      <c r="A41" s="163"/>
      <c r="B41" s="190"/>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14</v>
      </c>
      <c r="BX41" s="380"/>
      <c r="BY41" s="381" t="str">
        <f>IF('各会計、関係団体の財政状況及び健全化判断比率'!B75="","",'各会計、関係団体の財政状況及び健全化判断比率'!B75)</f>
        <v>栃木県市町村総合事務組合(一般会計)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68"/>
    </row>
    <row r="42" spans="1:113" ht="32.25" customHeight="1" x14ac:dyDescent="0.15">
      <c r="B42" s="190"/>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f t="shared" si="2"/>
        <v>15</v>
      </c>
      <c r="BX42" s="380"/>
      <c r="BY42" s="381" t="str">
        <f>IF('各会計、関係団体の財政状況及び健全化判断比率'!B76="","",'各会計、関係団体の財政状況及び健全化判断比率'!B76)</f>
        <v>栃木県市町村総合事務組合(特別会計)</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68"/>
    </row>
    <row r="43" spans="1:113" ht="32.25" customHeight="1" x14ac:dyDescent="0.15">
      <c r="B43" s="190"/>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f t="shared" si="2"/>
        <v>16</v>
      </c>
      <c r="BX43" s="380"/>
      <c r="BY43" s="381" t="str">
        <f>IF('各会計、関係団体の財政状況及び健全化判断比率'!B77="","",'各会計、関係団体の財政状況及び健全化判断比率'!B77)</f>
        <v>栃木県後期高齢者医療広域連合(一般会計)</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68"/>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15">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15">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15">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15">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15">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15">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15">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15"/>
    <row r="55" spans="5:113" x14ac:dyDescent="0.15"/>
    <row r="56" spans="5:113" x14ac:dyDescent="0.15"/>
  </sheetData>
  <sheetProtection algorithmName="SHA-512" hashValue="H6pUToThLDriJelbEQLZh4owq6fG89+o14XgiIeufW1ILiyJdJBa5JfRaSiBmvahU2Wsw0ADKGLHLKXopFqArw==" saltValue="VpOYN7f7YFeCySGphNxiK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15">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15">
      <c r="B5" s="692" t="s">
        <v>215</v>
      </c>
      <c r="C5" s="693"/>
      <c r="D5" s="693"/>
      <c r="E5" s="693"/>
      <c r="F5" s="693"/>
      <c r="G5" s="693"/>
      <c r="H5" s="693"/>
      <c r="I5" s="693"/>
      <c r="J5" s="693"/>
      <c r="K5" s="693"/>
      <c r="L5" s="693"/>
      <c r="M5" s="693"/>
      <c r="N5" s="693"/>
      <c r="O5" s="693"/>
      <c r="P5" s="693"/>
      <c r="Q5" s="694"/>
      <c r="R5" s="689">
        <v>5077227</v>
      </c>
      <c r="S5" s="690"/>
      <c r="T5" s="690"/>
      <c r="U5" s="690"/>
      <c r="V5" s="690"/>
      <c r="W5" s="690"/>
      <c r="X5" s="690"/>
      <c r="Y5" s="715"/>
      <c r="Z5" s="728">
        <v>30.3</v>
      </c>
      <c r="AA5" s="728"/>
      <c r="AB5" s="728"/>
      <c r="AC5" s="728"/>
      <c r="AD5" s="729">
        <v>5077227</v>
      </c>
      <c r="AE5" s="729"/>
      <c r="AF5" s="729"/>
      <c r="AG5" s="729"/>
      <c r="AH5" s="729"/>
      <c r="AI5" s="729"/>
      <c r="AJ5" s="729"/>
      <c r="AK5" s="729"/>
      <c r="AL5" s="716">
        <v>59.8</v>
      </c>
      <c r="AM5" s="698"/>
      <c r="AN5" s="698"/>
      <c r="AO5" s="717"/>
      <c r="AP5" s="692" t="s">
        <v>216</v>
      </c>
      <c r="AQ5" s="693"/>
      <c r="AR5" s="693"/>
      <c r="AS5" s="693"/>
      <c r="AT5" s="693"/>
      <c r="AU5" s="693"/>
      <c r="AV5" s="693"/>
      <c r="AW5" s="693"/>
      <c r="AX5" s="693"/>
      <c r="AY5" s="693"/>
      <c r="AZ5" s="693"/>
      <c r="BA5" s="693"/>
      <c r="BB5" s="693"/>
      <c r="BC5" s="693"/>
      <c r="BD5" s="693"/>
      <c r="BE5" s="693"/>
      <c r="BF5" s="694"/>
      <c r="BG5" s="634">
        <v>4879404</v>
      </c>
      <c r="BH5" s="635"/>
      <c r="BI5" s="635"/>
      <c r="BJ5" s="635"/>
      <c r="BK5" s="635"/>
      <c r="BL5" s="635"/>
      <c r="BM5" s="635"/>
      <c r="BN5" s="636"/>
      <c r="BO5" s="672">
        <v>96.1</v>
      </c>
      <c r="BP5" s="672"/>
      <c r="BQ5" s="672"/>
      <c r="BR5" s="672"/>
      <c r="BS5" s="673">
        <v>51704</v>
      </c>
      <c r="BT5" s="673"/>
      <c r="BU5" s="673"/>
      <c r="BV5" s="673"/>
      <c r="BW5" s="673"/>
      <c r="BX5" s="673"/>
      <c r="BY5" s="673"/>
      <c r="BZ5" s="673"/>
      <c r="CA5" s="673"/>
      <c r="CB5" s="708"/>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15">
      <c r="B6" s="631" t="s">
        <v>220</v>
      </c>
      <c r="C6" s="632"/>
      <c r="D6" s="632"/>
      <c r="E6" s="632"/>
      <c r="F6" s="632"/>
      <c r="G6" s="632"/>
      <c r="H6" s="632"/>
      <c r="I6" s="632"/>
      <c r="J6" s="632"/>
      <c r="K6" s="632"/>
      <c r="L6" s="632"/>
      <c r="M6" s="632"/>
      <c r="N6" s="632"/>
      <c r="O6" s="632"/>
      <c r="P6" s="632"/>
      <c r="Q6" s="633"/>
      <c r="R6" s="634">
        <v>206966</v>
      </c>
      <c r="S6" s="635"/>
      <c r="T6" s="635"/>
      <c r="U6" s="635"/>
      <c r="V6" s="635"/>
      <c r="W6" s="635"/>
      <c r="X6" s="635"/>
      <c r="Y6" s="636"/>
      <c r="Z6" s="672">
        <v>1.2</v>
      </c>
      <c r="AA6" s="672"/>
      <c r="AB6" s="672"/>
      <c r="AC6" s="672"/>
      <c r="AD6" s="673">
        <v>206966</v>
      </c>
      <c r="AE6" s="673"/>
      <c r="AF6" s="673"/>
      <c r="AG6" s="673"/>
      <c r="AH6" s="673"/>
      <c r="AI6" s="673"/>
      <c r="AJ6" s="673"/>
      <c r="AK6" s="673"/>
      <c r="AL6" s="637">
        <v>2.4</v>
      </c>
      <c r="AM6" s="638"/>
      <c r="AN6" s="638"/>
      <c r="AO6" s="674"/>
      <c r="AP6" s="631" t="s">
        <v>221</v>
      </c>
      <c r="AQ6" s="632"/>
      <c r="AR6" s="632"/>
      <c r="AS6" s="632"/>
      <c r="AT6" s="632"/>
      <c r="AU6" s="632"/>
      <c r="AV6" s="632"/>
      <c r="AW6" s="632"/>
      <c r="AX6" s="632"/>
      <c r="AY6" s="632"/>
      <c r="AZ6" s="632"/>
      <c r="BA6" s="632"/>
      <c r="BB6" s="632"/>
      <c r="BC6" s="632"/>
      <c r="BD6" s="632"/>
      <c r="BE6" s="632"/>
      <c r="BF6" s="633"/>
      <c r="BG6" s="634">
        <v>4879404</v>
      </c>
      <c r="BH6" s="635"/>
      <c r="BI6" s="635"/>
      <c r="BJ6" s="635"/>
      <c r="BK6" s="635"/>
      <c r="BL6" s="635"/>
      <c r="BM6" s="635"/>
      <c r="BN6" s="636"/>
      <c r="BO6" s="672">
        <v>96.1</v>
      </c>
      <c r="BP6" s="672"/>
      <c r="BQ6" s="672"/>
      <c r="BR6" s="672"/>
      <c r="BS6" s="673">
        <v>51704</v>
      </c>
      <c r="BT6" s="673"/>
      <c r="BU6" s="673"/>
      <c r="BV6" s="673"/>
      <c r="BW6" s="673"/>
      <c r="BX6" s="673"/>
      <c r="BY6" s="673"/>
      <c r="BZ6" s="673"/>
      <c r="CA6" s="673"/>
      <c r="CB6" s="708"/>
      <c r="CD6" s="692" t="s">
        <v>222</v>
      </c>
      <c r="CE6" s="693"/>
      <c r="CF6" s="693"/>
      <c r="CG6" s="693"/>
      <c r="CH6" s="693"/>
      <c r="CI6" s="693"/>
      <c r="CJ6" s="693"/>
      <c r="CK6" s="693"/>
      <c r="CL6" s="693"/>
      <c r="CM6" s="693"/>
      <c r="CN6" s="693"/>
      <c r="CO6" s="693"/>
      <c r="CP6" s="693"/>
      <c r="CQ6" s="694"/>
      <c r="CR6" s="634">
        <v>99185</v>
      </c>
      <c r="CS6" s="635"/>
      <c r="CT6" s="635"/>
      <c r="CU6" s="635"/>
      <c r="CV6" s="635"/>
      <c r="CW6" s="635"/>
      <c r="CX6" s="635"/>
      <c r="CY6" s="636"/>
      <c r="CZ6" s="716">
        <v>0.6</v>
      </c>
      <c r="DA6" s="698"/>
      <c r="DB6" s="698"/>
      <c r="DC6" s="718"/>
      <c r="DD6" s="640" t="s">
        <v>122</v>
      </c>
      <c r="DE6" s="635"/>
      <c r="DF6" s="635"/>
      <c r="DG6" s="635"/>
      <c r="DH6" s="635"/>
      <c r="DI6" s="635"/>
      <c r="DJ6" s="635"/>
      <c r="DK6" s="635"/>
      <c r="DL6" s="635"/>
      <c r="DM6" s="635"/>
      <c r="DN6" s="635"/>
      <c r="DO6" s="635"/>
      <c r="DP6" s="636"/>
      <c r="DQ6" s="640">
        <v>99185</v>
      </c>
      <c r="DR6" s="635"/>
      <c r="DS6" s="635"/>
      <c r="DT6" s="635"/>
      <c r="DU6" s="635"/>
      <c r="DV6" s="635"/>
      <c r="DW6" s="635"/>
      <c r="DX6" s="635"/>
      <c r="DY6" s="635"/>
      <c r="DZ6" s="635"/>
      <c r="EA6" s="635"/>
      <c r="EB6" s="635"/>
      <c r="EC6" s="671"/>
    </row>
    <row r="7" spans="2:143" ht="11.25" customHeight="1" x14ac:dyDescent="0.15">
      <c r="B7" s="631" t="s">
        <v>223</v>
      </c>
      <c r="C7" s="632"/>
      <c r="D7" s="632"/>
      <c r="E7" s="632"/>
      <c r="F7" s="632"/>
      <c r="G7" s="632"/>
      <c r="H7" s="632"/>
      <c r="I7" s="632"/>
      <c r="J7" s="632"/>
      <c r="K7" s="632"/>
      <c r="L7" s="632"/>
      <c r="M7" s="632"/>
      <c r="N7" s="632"/>
      <c r="O7" s="632"/>
      <c r="P7" s="632"/>
      <c r="Q7" s="633"/>
      <c r="R7" s="634">
        <v>993</v>
      </c>
      <c r="S7" s="635"/>
      <c r="T7" s="635"/>
      <c r="U7" s="635"/>
      <c r="V7" s="635"/>
      <c r="W7" s="635"/>
      <c r="X7" s="635"/>
      <c r="Y7" s="636"/>
      <c r="Z7" s="672">
        <v>0</v>
      </c>
      <c r="AA7" s="672"/>
      <c r="AB7" s="672"/>
      <c r="AC7" s="672"/>
      <c r="AD7" s="673">
        <v>993</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1284217</v>
      </c>
      <c r="BH7" s="635"/>
      <c r="BI7" s="635"/>
      <c r="BJ7" s="635"/>
      <c r="BK7" s="635"/>
      <c r="BL7" s="635"/>
      <c r="BM7" s="635"/>
      <c r="BN7" s="636"/>
      <c r="BO7" s="672">
        <v>25.3</v>
      </c>
      <c r="BP7" s="672"/>
      <c r="BQ7" s="672"/>
      <c r="BR7" s="672"/>
      <c r="BS7" s="673">
        <v>51704</v>
      </c>
      <c r="BT7" s="673"/>
      <c r="BU7" s="673"/>
      <c r="BV7" s="673"/>
      <c r="BW7" s="673"/>
      <c r="BX7" s="673"/>
      <c r="BY7" s="673"/>
      <c r="BZ7" s="673"/>
      <c r="CA7" s="673"/>
      <c r="CB7" s="708"/>
      <c r="CD7" s="631" t="s">
        <v>225</v>
      </c>
      <c r="CE7" s="632"/>
      <c r="CF7" s="632"/>
      <c r="CG7" s="632"/>
      <c r="CH7" s="632"/>
      <c r="CI7" s="632"/>
      <c r="CJ7" s="632"/>
      <c r="CK7" s="632"/>
      <c r="CL7" s="632"/>
      <c r="CM7" s="632"/>
      <c r="CN7" s="632"/>
      <c r="CO7" s="632"/>
      <c r="CP7" s="632"/>
      <c r="CQ7" s="633"/>
      <c r="CR7" s="634">
        <v>3747659</v>
      </c>
      <c r="CS7" s="635"/>
      <c r="CT7" s="635"/>
      <c r="CU7" s="635"/>
      <c r="CV7" s="635"/>
      <c r="CW7" s="635"/>
      <c r="CX7" s="635"/>
      <c r="CY7" s="636"/>
      <c r="CZ7" s="672">
        <v>24.1</v>
      </c>
      <c r="DA7" s="672"/>
      <c r="DB7" s="672"/>
      <c r="DC7" s="672"/>
      <c r="DD7" s="640">
        <v>26874</v>
      </c>
      <c r="DE7" s="635"/>
      <c r="DF7" s="635"/>
      <c r="DG7" s="635"/>
      <c r="DH7" s="635"/>
      <c r="DI7" s="635"/>
      <c r="DJ7" s="635"/>
      <c r="DK7" s="635"/>
      <c r="DL7" s="635"/>
      <c r="DM7" s="635"/>
      <c r="DN7" s="635"/>
      <c r="DO7" s="635"/>
      <c r="DP7" s="636"/>
      <c r="DQ7" s="640">
        <v>2087811</v>
      </c>
      <c r="DR7" s="635"/>
      <c r="DS7" s="635"/>
      <c r="DT7" s="635"/>
      <c r="DU7" s="635"/>
      <c r="DV7" s="635"/>
      <c r="DW7" s="635"/>
      <c r="DX7" s="635"/>
      <c r="DY7" s="635"/>
      <c r="DZ7" s="635"/>
      <c r="EA7" s="635"/>
      <c r="EB7" s="635"/>
      <c r="EC7" s="671"/>
    </row>
    <row r="8" spans="2:143" ht="11.25" customHeight="1" x14ac:dyDescent="0.15">
      <c r="B8" s="631" t="s">
        <v>226</v>
      </c>
      <c r="C8" s="632"/>
      <c r="D8" s="632"/>
      <c r="E8" s="632"/>
      <c r="F8" s="632"/>
      <c r="G8" s="632"/>
      <c r="H8" s="632"/>
      <c r="I8" s="632"/>
      <c r="J8" s="632"/>
      <c r="K8" s="632"/>
      <c r="L8" s="632"/>
      <c r="M8" s="632"/>
      <c r="N8" s="632"/>
      <c r="O8" s="632"/>
      <c r="P8" s="632"/>
      <c r="Q8" s="633"/>
      <c r="R8" s="634">
        <v>20024</v>
      </c>
      <c r="S8" s="635"/>
      <c r="T8" s="635"/>
      <c r="U8" s="635"/>
      <c r="V8" s="635"/>
      <c r="W8" s="635"/>
      <c r="X8" s="635"/>
      <c r="Y8" s="636"/>
      <c r="Z8" s="672">
        <v>0.1</v>
      </c>
      <c r="AA8" s="672"/>
      <c r="AB8" s="672"/>
      <c r="AC8" s="672"/>
      <c r="AD8" s="673">
        <v>20024</v>
      </c>
      <c r="AE8" s="673"/>
      <c r="AF8" s="673"/>
      <c r="AG8" s="673"/>
      <c r="AH8" s="673"/>
      <c r="AI8" s="673"/>
      <c r="AJ8" s="673"/>
      <c r="AK8" s="673"/>
      <c r="AL8" s="637">
        <v>0.2</v>
      </c>
      <c r="AM8" s="638"/>
      <c r="AN8" s="638"/>
      <c r="AO8" s="674"/>
      <c r="AP8" s="631" t="s">
        <v>227</v>
      </c>
      <c r="AQ8" s="632"/>
      <c r="AR8" s="632"/>
      <c r="AS8" s="632"/>
      <c r="AT8" s="632"/>
      <c r="AU8" s="632"/>
      <c r="AV8" s="632"/>
      <c r="AW8" s="632"/>
      <c r="AX8" s="632"/>
      <c r="AY8" s="632"/>
      <c r="AZ8" s="632"/>
      <c r="BA8" s="632"/>
      <c r="BB8" s="632"/>
      <c r="BC8" s="632"/>
      <c r="BD8" s="632"/>
      <c r="BE8" s="632"/>
      <c r="BF8" s="633"/>
      <c r="BG8" s="634">
        <v>64189</v>
      </c>
      <c r="BH8" s="635"/>
      <c r="BI8" s="635"/>
      <c r="BJ8" s="635"/>
      <c r="BK8" s="635"/>
      <c r="BL8" s="635"/>
      <c r="BM8" s="635"/>
      <c r="BN8" s="636"/>
      <c r="BO8" s="672">
        <v>1.3</v>
      </c>
      <c r="BP8" s="672"/>
      <c r="BQ8" s="672"/>
      <c r="BR8" s="672"/>
      <c r="BS8" s="673" t="s">
        <v>122</v>
      </c>
      <c r="BT8" s="673"/>
      <c r="BU8" s="673"/>
      <c r="BV8" s="673"/>
      <c r="BW8" s="673"/>
      <c r="BX8" s="673"/>
      <c r="BY8" s="673"/>
      <c r="BZ8" s="673"/>
      <c r="CA8" s="673"/>
      <c r="CB8" s="708"/>
      <c r="CD8" s="631" t="s">
        <v>228</v>
      </c>
      <c r="CE8" s="632"/>
      <c r="CF8" s="632"/>
      <c r="CG8" s="632"/>
      <c r="CH8" s="632"/>
      <c r="CI8" s="632"/>
      <c r="CJ8" s="632"/>
      <c r="CK8" s="632"/>
      <c r="CL8" s="632"/>
      <c r="CM8" s="632"/>
      <c r="CN8" s="632"/>
      <c r="CO8" s="632"/>
      <c r="CP8" s="632"/>
      <c r="CQ8" s="633"/>
      <c r="CR8" s="634">
        <v>4164475</v>
      </c>
      <c r="CS8" s="635"/>
      <c r="CT8" s="635"/>
      <c r="CU8" s="635"/>
      <c r="CV8" s="635"/>
      <c r="CW8" s="635"/>
      <c r="CX8" s="635"/>
      <c r="CY8" s="636"/>
      <c r="CZ8" s="672">
        <v>26.8</v>
      </c>
      <c r="DA8" s="672"/>
      <c r="DB8" s="672"/>
      <c r="DC8" s="672"/>
      <c r="DD8" s="640">
        <v>5419</v>
      </c>
      <c r="DE8" s="635"/>
      <c r="DF8" s="635"/>
      <c r="DG8" s="635"/>
      <c r="DH8" s="635"/>
      <c r="DI8" s="635"/>
      <c r="DJ8" s="635"/>
      <c r="DK8" s="635"/>
      <c r="DL8" s="635"/>
      <c r="DM8" s="635"/>
      <c r="DN8" s="635"/>
      <c r="DO8" s="635"/>
      <c r="DP8" s="636"/>
      <c r="DQ8" s="640">
        <v>2581141</v>
      </c>
      <c r="DR8" s="635"/>
      <c r="DS8" s="635"/>
      <c r="DT8" s="635"/>
      <c r="DU8" s="635"/>
      <c r="DV8" s="635"/>
      <c r="DW8" s="635"/>
      <c r="DX8" s="635"/>
      <c r="DY8" s="635"/>
      <c r="DZ8" s="635"/>
      <c r="EA8" s="635"/>
      <c r="EB8" s="635"/>
      <c r="EC8" s="671"/>
    </row>
    <row r="9" spans="2:143" ht="11.25" customHeight="1" x14ac:dyDescent="0.15">
      <c r="B9" s="631" t="s">
        <v>229</v>
      </c>
      <c r="C9" s="632"/>
      <c r="D9" s="632"/>
      <c r="E9" s="632"/>
      <c r="F9" s="632"/>
      <c r="G9" s="632"/>
      <c r="H9" s="632"/>
      <c r="I9" s="632"/>
      <c r="J9" s="632"/>
      <c r="K9" s="632"/>
      <c r="L9" s="632"/>
      <c r="M9" s="632"/>
      <c r="N9" s="632"/>
      <c r="O9" s="632"/>
      <c r="P9" s="632"/>
      <c r="Q9" s="633"/>
      <c r="R9" s="634">
        <v>28468</v>
      </c>
      <c r="S9" s="635"/>
      <c r="T9" s="635"/>
      <c r="U9" s="635"/>
      <c r="V9" s="635"/>
      <c r="W9" s="635"/>
      <c r="X9" s="635"/>
      <c r="Y9" s="636"/>
      <c r="Z9" s="672">
        <v>0.2</v>
      </c>
      <c r="AA9" s="672"/>
      <c r="AB9" s="672"/>
      <c r="AC9" s="672"/>
      <c r="AD9" s="673">
        <v>28468</v>
      </c>
      <c r="AE9" s="673"/>
      <c r="AF9" s="673"/>
      <c r="AG9" s="673"/>
      <c r="AH9" s="673"/>
      <c r="AI9" s="673"/>
      <c r="AJ9" s="673"/>
      <c r="AK9" s="673"/>
      <c r="AL9" s="637">
        <v>0.3</v>
      </c>
      <c r="AM9" s="638"/>
      <c r="AN9" s="638"/>
      <c r="AO9" s="674"/>
      <c r="AP9" s="631" t="s">
        <v>230</v>
      </c>
      <c r="AQ9" s="632"/>
      <c r="AR9" s="632"/>
      <c r="AS9" s="632"/>
      <c r="AT9" s="632"/>
      <c r="AU9" s="632"/>
      <c r="AV9" s="632"/>
      <c r="AW9" s="632"/>
      <c r="AX9" s="632"/>
      <c r="AY9" s="632"/>
      <c r="AZ9" s="632"/>
      <c r="BA9" s="632"/>
      <c r="BB9" s="632"/>
      <c r="BC9" s="632"/>
      <c r="BD9" s="632"/>
      <c r="BE9" s="632"/>
      <c r="BF9" s="633"/>
      <c r="BG9" s="634">
        <v>896805</v>
      </c>
      <c r="BH9" s="635"/>
      <c r="BI9" s="635"/>
      <c r="BJ9" s="635"/>
      <c r="BK9" s="635"/>
      <c r="BL9" s="635"/>
      <c r="BM9" s="635"/>
      <c r="BN9" s="636"/>
      <c r="BO9" s="672">
        <v>17.7</v>
      </c>
      <c r="BP9" s="672"/>
      <c r="BQ9" s="672"/>
      <c r="BR9" s="672"/>
      <c r="BS9" s="673" t="s">
        <v>122</v>
      </c>
      <c r="BT9" s="673"/>
      <c r="BU9" s="673"/>
      <c r="BV9" s="673"/>
      <c r="BW9" s="673"/>
      <c r="BX9" s="673"/>
      <c r="BY9" s="673"/>
      <c r="BZ9" s="673"/>
      <c r="CA9" s="673"/>
      <c r="CB9" s="708"/>
      <c r="CD9" s="631" t="s">
        <v>231</v>
      </c>
      <c r="CE9" s="632"/>
      <c r="CF9" s="632"/>
      <c r="CG9" s="632"/>
      <c r="CH9" s="632"/>
      <c r="CI9" s="632"/>
      <c r="CJ9" s="632"/>
      <c r="CK9" s="632"/>
      <c r="CL9" s="632"/>
      <c r="CM9" s="632"/>
      <c r="CN9" s="632"/>
      <c r="CO9" s="632"/>
      <c r="CP9" s="632"/>
      <c r="CQ9" s="633"/>
      <c r="CR9" s="634">
        <v>1129073</v>
      </c>
      <c r="CS9" s="635"/>
      <c r="CT9" s="635"/>
      <c r="CU9" s="635"/>
      <c r="CV9" s="635"/>
      <c r="CW9" s="635"/>
      <c r="CX9" s="635"/>
      <c r="CY9" s="636"/>
      <c r="CZ9" s="672">
        <v>7.3</v>
      </c>
      <c r="DA9" s="672"/>
      <c r="DB9" s="672"/>
      <c r="DC9" s="672"/>
      <c r="DD9" s="640">
        <v>30080</v>
      </c>
      <c r="DE9" s="635"/>
      <c r="DF9" s="635"/>
      <c r="DG9" s="635"/>
      <c r="DH9" s="635"/>
      <c r="DI9" s="635"/>
      <c r="DJ9" s="635"/>
      <c r="DK9" s="635"/>
      <c r="DL9" s="635"/>
      <c r="DM9" s="635"/>
      <c r="DN9" s="635"/>
      <c r="DO9" s="635"/>
      <c r="DP9" s="636"/>
      <c r="DQ9" s="640">
        <v>758597</v>
      </c>
      <c r="DR9" s="635"/>
      <c r="DS9" s="635"/>
      <c r="DT9" s="635"/>
      <c r="DU9" s="635"/>
      <c r="DV9" s="635"/>
      <c r="DW9" s="635"/>
      <c r="DX9" s="635"/>
      <c r="DY9" s="635"/>
      <c r="DZ9" s="635"/>
      <c r="EA9" s="635"/>
      <c r="EB9" s="635"/>
      <c r="EC9" s="671"/>
    </row>
    <row r="10" spans="2:143" ht="11.25" customHeight="1" x14ac:dyDescent="0.15">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183426</v>
      </c>
      <c r="BH10" s="635"/>
      <c r="BI10" s="635"/>
      <c r="BJ10" s="635"/>
      <c r="BK10" s="635"/>
      <c r="BL10" s="635"/>
      <c r="BM10" s="635"/>
      <c r="BN10" s="636"/>
      <c r="BO10" s="672">
        <v>3.6</v>
      </c>
      <c r="BP10" s="672"/>
      <c r="BQ10" s="672"/>
      <c r="BR10" s="672"/>
      <c r="BS10" s="673">
        <v>11738</v>
      </c>
      <c r="BT10" s="673"/>
      <c r="BU10" s="673"/>
      <c r="BV10" s="673"/>
      <c r="BW10" s="673"/>
      <c r="BX10" s="673"/>
      <c r="BY10" s="673"/>
      <c r="BZ10" s="673"/>
      <c r="CA10" s="673"/>
      <c r="CB10" s="708"/>
      <c r="CD10" s="631" t="s">
        <v>234</v>
      </c>
      <c r="CE10" s="632"/>
      <c r="CF10" s="632"/>
      <c r="CG10" s="632"/>
      <c r="CH10" s="632"/>
      <c r="CI10" s="632"/>
      <c r="CJ10" s="632"/>
      <c r="CK10" s="632"/>
      <c r="CL10" s="632"/>
      <c r="CM10" s="632"/>
      <c r="CN10" s="632"/>
      <c r="CO10" s="632"/>
      <c r="CP10" s="632"/>
      <c r="CQ10" s="633"/>
      <c r="CR10" s="634">
        <v>502</v>
      </c>
      <c r="CS10" s="635"/>
      <c r="CT10" s="635"/>
      <c r="CU10" s="635"/>
      <c r="CV10" s="635"/>
      <c r="CW10" s="635"/>
      <c r="CX10" s="635"/>
      <c r="CY10" s="636"/>
      <c r="CZ10" s="672">
        <v>0</v>
      </c>
      <c r="DA10" s="672"/>
      <c r="DB10" s="672"/>
      <c r="DC10" s="672"/>
      <c r="DD10" s="640" t="s">
        <v>122</v>
      </c>
      <c r="DE10" s="635"/>
      <c r="DF10" s="635"/>
      <c r="DG10" s="635"/>
      <c r="DH10" s="635"/>
      <c r="DI10" s="635"/>
      <c r="DJ10" s="635"/>
      <c r="DK10" s="635"/>
      <c r="DL10" s="635"/>
      <c r="DM10" s="635"/>
      <c r="DN10" s="635"/>
      <c r="DO10" s="635"/>
      <c r="DP10" s="636"/>
      <c r="DQ10" s="640">
        <v>502</v>
      </c>
      <c r="DR10" s="635"/>
      <c r="DS10" s="635"/>
      <c r="DT10" s="635"/>
      <c r="DU10" s="635"/>
      <c r="DV10" s="635"/>
      <c r="DW10" s="635"/>
      <c r="DX10" s="635"/>
      <c r="DY10" s="635"/>
      <c r="DZ10" s="635"/>
      <c r="EA10" s="635"/>
      <c r="EB10" s="635"/>
      <c r="EC10" s="671"/>
    </row>
    <row r="11" spans="2:143" ht="11.25" customHeight="1" x14ac:dyDescent="0.15">
      <c r="B11" s="631" t="s">
        <v>235</v>
      </c>
      <c r="C11" s="632"/>
      <c r="D11" s="632"/>
      <c r="E11" s="632"/>
      <c r="F11" s="632"/>
      <c r="G11" s="632"/>
      <c r="H11" s="632"/>
      <c r="I11" s="632"/>
      <c r="J11" s="632"/>
      <c r="K11" s="632"/>
      <c r="L11" s="632"/>
      <c r="M11" s="632"/>
      <c r="N11" s="632"/>
      <c r="O11" s="632"/>
      <c r="P11" s="632"/>
      <c r="Q11" s="633"/>
      <c r="R11" s="634">
        <v>655745</v>
      </c>
      <c r="S11" s="635"/>
      <c r="T11" s="635"/>
      <c r="U11" s="635"/>
      <c r="V11" s="635"/>
      <c r="W11" s="635"/>
      <c r="X11" s="635"/>
      <c r="Y11" s="636"/>
      <c r="Z11" s="637">
        <v>3.9</v>
      </c>
      <c r="AA11" s="638"/>
      <c r="AB11" s="638"/>
      <c r="AC11" s="639"/>
      <c r="AD11" s="640">
        <v>655745</v>
      </c>
      <c r="AE11" s="635"/>
      <c r="AF11" s="635"/>
      <c r="AG11" s="635"/>
      <c r="AH11" s="635"/>
      <c r="AI11" s="635"/>
      <c r="AJ11" s="635"/>
      <c r="AK11" s="636"/>
      <c r="AL11" s="637">
        <v>7.7</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139797</v>
      </c>
      <c r="BH11" s="635"/>
      <c r="BI11" s="635"/>
      <c r="BJ11" s="635"/>
      <c r="BK11" s="635"/>
      <c r="BL11" s="635"/>
      <c r="BM11" s="635"/>
      <c r="BN11" s="636"/>
      <c r="BO11" s="672">
        <v>2.8</v>
      </c>
      <c r="BP11" s="672"/>
      <c r="BQ11" s="672"/>
      <c r="BR11" s="672"/>
      <c r="BS11" s="673">
        <v>39966</v>
      </c>
      <c r="BT11" s="673"/>
      <c r="BU11" s="673"/>
      <c r="BV11" s="673"/>
      <c r="BW11" s="673"/>
      <c r="BX11" s="673"/>
      <c r="BY11" s="673"/>
      <c r="BZ11" s="673"/>
      <c r="CA11" s="673"/>
      <c r="CB11" s="708"/>
      <c r="CD11" s="631" t="s">
        <v>237</v>
      </c>
      <c r="CE11" s="632"/>
      <c r="CF11" s="632"/>
      <c r="CG11" s="632"/>
      <c r="CH11" s="632"/>
      <c r="CI11" s="632"/>
      <c r="CJ11" s="632"/>
      <c r="CK11" s="632"/>
      <c r="CL11" s="632"/>
      <c r="CM11" s="632"/>
      <c r="CN11" s="632"/>
      <c r="CO11" s="632"/>
      <c r="CP11" s="632"/>
      <c r="CQ11" s="633"/>
      <c r="CR11" s="634">
        <v>671633</v>
      </c>
      <c r="CS11" s="635"/>
      <c r="CT11" s="635"/>
      <c r="CU11" s="635"/>
      <c r="CV11" s="635"/>
      <c r="CW11" s="635"/>
      <c r="CX11" s="635"/>
      <c r="CY11" s="636"/>
      <c r="CZ11" s="672">
        <v>4.3</v>
      </c>
      <c r="DA11" s="672"/>
      <c r="DB11" s="672"/>
      <c r="DC11" s="672"/>
      <c r="DD11" s="640">
        <v>57048</v>
      </c>
      <c r="DE11" s="635"/>
      <c r="DF11" s="635"/>
      <c r="DG11" s="635"/>
      <c r="DH11" s="635"/>
      <c r="DI11" s="635"/>
      <c r="DJ11" s="635"/>
      <c r="DK11" s="635"/>
      <c r="DL11" s="635"/>
      <c r="DM11" s="635"/>
      <c r="DN11" s="635"/>
      <c r="DO11" s="635"/>
      <c r="DP11" s="636"/>
      <c r="DQ11" s="640">
        <v>303477</v>
      </c>
      <c r="DR11" s="635"/>
      <c r="DS11" s="635"/>
      <c r="DT11" s="635"/>
      <c r="DU11" s="635"/>
      <c r="DV11" s="635"/>
      <c r="DW11" s="635"/>
      <c r="DX11" s="635"/>
      <c r="DY11" s="635"/>
      <c r="DZ11" s="635"/>
      <c r="EA11" s="635"/>
      <c r="EB11" s="635"/>
      <c r="EC11" s="671"/>
    </row>
    <row r="12" spans="2:143" ht="11.25" customHeight="1" x14ac:dyDescent="0.15">
      <c r="B12" s="631" t="s">
        <v>238</v>
      </c>
      <c r="C12" s="632"/>
      <c r="D12" s="632"/>
      <c r="E12" s="632"/>
      <c r="F12" s="632"/>
      <c r="G12" s="632"/>
      <c r="H12" s="632"/>
      <c r="I12" s="632"/>
      <c r="J12" s="632"/>
      <c r="K12" s="632"/>
      <c r="L12" s="632"/>
      <c r="M12" s="632"/>
      <c r="N12" s="632"/>
      <c r="O12" s="632"/>
      <c r="P12" s="632"/>
      <c r="Q12" s="633"/>
      <c r="R12" s="634">
        <v>48391</v>
      </c>
      <c r="S12" s="635"/>
      <c r="T12" s="635"/>
      <c r="U12" s="635"/>
      <c r="V12" s="635"/>
      <c r="W12" s="635"/>
      <c r="X12" s="635"/>
      <c r="Y12" s="636"/>
      <c r="Z12" s="672">
        <v>0.3</v>
      </c>
      <c r="AA12" s="672"/>
      <c r="AB12" s="672"/>
      <c r="AC12" s="672"/>
      <c r="AD12" s="673">
        <v>48391</v>
      </c>
      <c r="AE12" s="673"/>
      <c r="AF12" s="673"/>
      <c r="AG12" s="673"/>
      <c r="AH12" s="673"/>
      <c r="AI12" s="673"/>
      <c r="AJ12" s="673"/>
      <c r="AK12" s="673"/>
      <c r="AL12" s="637">
        <v>0.6</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3298549</v>
      </c>
      <c r="BH12" s="635"/>
      <c r="BI12" s="635"/>
      <c r="BJ12" s="635"/>
      <c r="BK12" s="635"/>
      <c r="BL12" s="635"/>
      <c r="BM12" s="635"/>
      <c r="BN12" s="636"/>
      <c r="BO12" s="672">
        <v>65</v>
      </c>
      <c r="BP12" s="672"/>
      <c r="BQ12" s="672"/>
      <c r="BR12" s="672"/>
      <c r="BS12" s="673" t="s">
        <v>122</v>
      </c>
      <c r="BT12" s="673"/>
      <c r="BU12" s="673"/>
      <c r="BV12" s="673"/>
      <c r="BW12" s="673"/>
      <c r="BX12" s="673"/>
      <c r="BY12" s="673"/>
      <c r="BZ12" s="673"/>
      <c r="CA12" s="673"/>
      <c r="CB12" s="708"/>
      <c r="CD12" s="631" t="s">
        <v>240</v>
      </c>
      <c r="CE12" s="632"/>
      <c r="CF12" s="632"/>
      <c r="CG12" s="632"/>
      <c r="CH12" s="632"/>
      <c r="CI12" s="632"/>
      <c r="CJ12" s="632"/>
      <c r="CK12" s="632"/>
      <c r="CL12" s="632"/>
      <c r="CM12" s="632"/>
      <c r="CN12" s="632"/>
      <c r="CO12" s="632"/>
      <c r="CP12" s="632"/>
      <c r="CQ12" s="633"/>
      <c r="CR12" s="634">
        <v>1293950</v>
      </c>
      <c r="CS12" s="635"/>
      <c r="CT12" s="635"/>
      <c r="CU12" s="635"/>
      <c r="CV12" s="635"/>
      <c r="CW12" s="635"/>
      <c r="CX12" s="635"/>
      <c r="CY12" s="636"/>
      <c r="CZ12" s="672">
        <v>8.3000000000000007</v>
      </c>
      <c r="DA12" s="672"/>
      <c r="DB12" s="672"/>
      <c r="DC12" s="672"/>
      <c r="DD12" s="640">
        <v>535540</v>
      </c>
      <c r="DE12" s="635"/>
      <c r="DF12" s="635"/>
      <c r="DG12" s="635"/>
      <c r="DH12" s="635"/>
      <c r="DI12" s="635"/>
      <c r="DJ12" s="635"/>
      <c r="DK12" s="635"/>
      <c r="DL12" s="635"/>
      <c r="DM12" s="635"/>
      <c r="DN12" s="635"/>
      <c r="DO12" s="635"/>
      <c r="DP12" s="636"/>
      <c r="DQ12" s="640">
        <v>644042</v>
      </c>
      <c r="DR12" s="635"/>
      <c r="DS12" s="635"/>
      <c r="DT12" s="635"/>
      <c r="DU12" s="635"/>
      <c r="DV12" s="635"/>
      <c r="DW12" s="635"/>
      <c r="DX12" s="635"/>
      <c r="DY12" s="635"/>
      <c r="DZ12" s="635"/>
      <c r="EA12" s="635"/>
      <c r="EB12" s="635"/>
      <c r="EC12" s="671"/>
    </row>
    <row r="13" spans="2:143" ht="11.25" customHeight="1" x14ac:dyDescent="0.15">
      <c r="B13" s="631" t="s">
        <v>241</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3292143</v>
      </c>
      <c r="BH13" s="635"/>
      <c r="BI13" s="635"/>
      <c r="BJ13" s="635"/>
      <c r="BK13" s="635"/>
      <c r="BL13" s="635"/>
      <c r="BM13" s="635"/>
      <c r="BN13" s="636"/>
      <c r="BO13" s="672">
        <v>64.8</v>
      </c>
      <c r="BP13" s="672"/>
      <c r="BQ13" s="672"/>
      <c r="BR13" s="672"/>
      <c r="BS13" s="673" t="s">
        <v>122</v>
      </c>
      <c r="BT13" s="673"/>
      <c r="BU13" s="673"/>
      <c r="BV13" s="673"/>
      <c r="BW13" s="673"/>
      <c r="BX13" s="673"/>
      <c r="BY13" s="673"/>
      <c r="BZ13" s="673"/>
      <c r="CA13" s="673"/>
      <c r="CB13" s="708"/>
      <c r="CD13" s="631" t="s">
        <v>243</v>
      </c>
      <c r="CE13" s="632"/>
      <c r="CF13" s="632"/>
      <c r="CG13" s="632"/>
      <c r="CH13" s="632"/>
      <c r="CI13" s="632"/>
      <c r="CJ13" s="632"/>
      <c r="CK13" s="632"/>
      <c r="CL13" s="632"/>
      <c r="CM13" s="632"/>
      <c r="CN13" s="632"/>
      <c r="CO13" s="632"/>
      <c r="CP13" s="632"/>
      <c r="CQ13" s="633"/>
      <c r="CR13" s="634">
        <v>1200947</v>
      </c>
      <c r="CS13" s="635"/>
      <c r="CT13" s="635"/>
      <c r="CU13" s="635"/>
      <c r="CV13" s="635"/>
      <c r="CW13" s="635"/>
      <c r="CX13" s="635"/>
      <c r="CY13" s="636"/>
      <c r="CZ13" s="672">
        <v>7.7</v>
      </c>
      <c r="DA13" s="672"/>
      <c r="DB13" s="672"/>
      <c r="DC13" s="672"/>
      <c r="DD13" s="640">
        <v>635655</v>
      </c>
      <c r="DE13" s="635"/>
      <c r="DF13" s="635"/>
      <c r="DG13" s="635"/>
      <c r="DH13" s="635"/>
      <c r="DI13" s="635"/>
      <c r="DJ13" s="635"/>
      <c r="DK13" s="635"/>
      <c r="DL13" s="635"/>
      <c r="DM13" s="635"/>
      <c r="DN13" s="635"/>
      <c r="DO13" s="635"/>
      <c r="DP13" s="636"/>
      <c r="DQ13" s="640">
        <v>681242</v>
      </c>
      <c r="DR13" s="635"/>
      <c r="DS13" s="635"/>
      <c r="DT13" s="635"/>
      <c r="DU13" s="635"/>
      <c r="DV13" s="635"/>
      <c r="DW13" s="635"/>
      <c r="DX13" s="635"/>
      <c r="DY13" s="635"/>
      <c r="DZ13" s="635"/>
      <c r="EA13" s="635"/>
      <c r="EB13" s="635"/>
      <c r="EC13" s="671"/>
    </row>
    <row r="14" spans="2:143" ht="11.25" customHeight="1" x14ac:dyDescent="0.15">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108769</v>
      </c>
      <c r="BH14" s="635"/>
      <c r="BI14" s="635"/>
      <c r="BJ14" s="635"/>
      <c r="BK14" s="635"/>
      <c r="BL14" s="635"/>
      <c r="BM14" s="635"/>
      <c r="BN14" s="636"/>
      <c r="BO14" s="672">
        <v>2.1</v>
      </c>
      <c r="BP14" s="672"/>
      <c r="BQ14" s="672"/>
      <c r="BR14" s="672"/>
      <c r="BS14" s="673" t="s">
        <v>122</v>
      </c>
      <c r="BT14" s="673"/>
      <c r="BU14" s="673"/>
      <c r="BV14" s="673"/>
      <c r="BW14" s="673"/>
      <c r="BX14" s="673"/>
      <c r="BY14" s="673"/>
      <c r="BZ14" s="673"/>
      <c r="CA14" s="673"/>
      <c r="CB14" s="708"/>
      <c r="CD14" s="631" t="s">
        <v>246</v>
      </c>
      <c r="CE14" s="632"/>
      <c r="CF14" s="632"/>
      <c r="CG14" s="632"/>
      <c r="CH14" s="632"/>
      <c r="CI14" s="632"/>
      <c r="CJ14" s="632"/>
      <c r="CK14" s="632"/>
      <c r="CL14" s="632"/>
      <c r="CM14" s="632"/>
      <c r="CN14" s="632"/>
      <c r="CO14" s="632"/>
      <c r="CP14" s="632"/>
      <c r="CQ14" s="633"/>
      <c r="CR14" s="634">
        <v>706594</v>
      </c>
      <c r="CS14" s="635"/>
      <c r="CT14" s="635"/>
      <c r="CU14" s="635"/>
      <c r="CV14" s="635"/>
      <c r="CW14" s="635"/>
      <c r="CX14" s="635"/>
      <c r="CY14" s="636"/>
      <c r="CZ14" s="672">
        <v>4.5</v>
      </c>
      <c r="DA14" s="672"/>
      <c r="DB14" s="672"/>
      <c r="DC14" s="672"/>
      <c r="DD14" s="640">
        <v>65420</v>
      </c>
      <c r="DE14" s="635"/>
      <c r="DF14" s="635"/>
      <c r="DG14" s="635"/>
      <c r="DH14" s="635"/>
      <c r="DI14" s="635"/>
      <c r="DJ14" s="635"/>
      <c r="DK14" s="635"/>
      <c r="DL14" s="635"/>
      <c r="DM14" s="635"/>
      <c r="DN14" s="635"/>
      <c r="DO14" s="635"/>
      <c r="DP14" s="636"/>
      <c r="DQ14" s="640">
        <v>639990</v>
      </c>
      <c r="DR14" s="635"/>
      <c r="DS14" s="635"/>
      <c r="DT14" s="635"/>
      <c r="DU14" s="635"/>
      <c r="DV14" s="635"/>
      <c r="DW14" s="635"/>
      <c r="DX14" s="635"/>
      <c r="DY14" s="635"/>
      <c r="DZ14" s="635"/>
      <c r="EA14" s="635"/>
      <c r="EB14" s="635"/>
      <c r="EC14" s="671"/>
    </row>
    <row r="15" spans="2:143" ht="11.25" customHeight="1" x14ac:dyDescent="0.15">
      <c r="B15" s="631" t="s">
        <v>247</v>
      </c>
      <c r="C15" s="632"/>
      <c r="D15" s="632"/>
      <c r="E15" s="632"/>
      <c r="F15" s="632"/>
      <c r="G15" s="632"/>
      <c r="H15" s="632"/>
      <c r="I15" s="632"/>
      <c r="J15" s="632"/>
      <c r="K15" s="632"/>
      <c r="L15" s="632"/>
      <c r="M15" s="632"/>
      <c r="N15" s="632"/>
      <c r="O15" s="632"/>
      <c r="P15" s="632"/>
      <c r="Q15" s="633"/>
      <c r="R15" s="634">
        <v>23343</v>
      </c>
      <c r="S15" s="635"/>
      <c r="T15" s="635"/>
      <c r="U15" s="635"/>
      <c r="V15" s="635"/>
      <c r="W15" s="635"/>
      <c r="X15" s="635"/>
      <c r="Y15" s="636"/>
      <c r="Z15" s="672">
        <v>0.1</v>
      </c>
      <c r="AA15" s="672"/>
      <c r="AB15" s="672"/>
      <c r="AC15" s="672"/>
      <c r="AD15" s="673">
        <v>23343</v>
      </c>
      <c r="AE15" s="673"/>
      <c r="AF15" s="673"/>
      <c r="AG15" s="673"/>
      <c r="AH15" s="673"/>
      <c r="AI15" s="673"/>
      <c r="AJ15" s="673"/>
      <c r="AK15" s="673"/>
      <c r="AL15" s="637">
        <v>0.3</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187869</v>
      </c>
      <c r="BH15" s="635"/>
      <c r="BI15" s="635"/>
      <c r="BJ15" s="635"/>
      <c r="BK15" s="635"/>
      <c r="BL15" s="635"/>
      <c r="BM15" s="635"/>
      <c r="BN15" s="636"/>
      <c r="BO15" s="672">
        <v>3.7</v>
      </c>
      <c r="BP15" s="672"/>
      <c r="BQ15" s="672"/>
      <c r="BR15" s="672"/>
      <c r="BS15" s="673" t="s">
        <v>122</v>
      </c>
      <c r="BT15" s="673"/>
      <c r="BU15" s="673"/>
      <c r="BV15" s="673"/>
      <c r="BW15" s="673"/>
      <c r="BX15" s="673"/>
      <c r="BY15" s="673"/>
      <c r="BZ15" s="673"/>
      <c r="CA15" s="673"/>
      <c r="CB15" s="708"/>
      <c r="CD15" s="631" t="s">
        <v>249</v>
      </c>
      <c r="CE15" s="632"/>
      <c r="CF15" s="632"/>
      <c r="CG15" s="632"/>
      <c r="CH15" s="632"/>
      <c r="CI15" s="632"/>
      <c r="CJ15" s="632"/>
      <c r="CK15" s="632"/>
      <c r="CL15" s="632"/>
      <c r="CM15" s="632"/>
      <c r="CN15" s="632"/>
      <c r="CO15" s="632"/>
      <c r="CP15" s="632"/>
      <c r="CQ15" s="633"/>
      <c r="CR15" s="634">
        <v>1369653</v>
      </c>
      <c r="CS15" s="635"/>
      <c r="CT15" s="635"/>
      <c r="CU15" s="635"/>
      <c r="CV15" s="635"/>
      <c r="CW15" s="635"/>
      <c r="CX15" s="635"/>
      <c r="CY15" s="636"/>
      <c r="CZ15" s="672">
        <v>8.8000000000000007</v>
      </c>
      <c r="DA15" s="672"/>
      <c r="DB15" s="672"/>
      <c r="DC15" s="672"/>
      <c r="DD15" s="640">
        <v>60053</v>
      </c>
      <c r="DE15" s="635"/>
      <c r="DF15" s="635"/>
      <c r="DG15" s="635"/>
      <c r="DH15" s="635"/>
      <c r="DI15" s="635"/>
      <c r="DJ15" s="635"/>
      <c r="DK15" s="635"/>
      <c r="DL15" s="635"/>
      <c r="DM15" s="635"/>
      <c r="DN15" s="635"/>
      <c r="DO15" s="635"/>
      <c r="DP15" s="636"/>
      <c r="DQ15" s="640">
        <v>1023044</v>
      </c>
      <c r="DR15" s="635"/>
      <c r="DS15" s="635"/>
      <c r="DT15" s="635"/>
      <c r="DU15" s="635"/>
      <c r="DV15" s="635"/>
      <c r="DW15" s="635"/>
      <c r="DX15" s="635"/>
      <c r="DY15" s="635"/>
      <c r="DZ15" s="635"/>
      <c r="EA15" s="635"/>
      <c r="EB15" s="635"/>
      <c r="EC15" s="671"/>
    </row>
    <row r="16" spans="2:143" ht="11.25" customHeight="1" x14ac:dyDescent="0.15">
      <c r="B16" s="631" t="s">
        <v>250</v>
      </c>
      <c r="C16" s="632"/>
      <c r="D16" s="632"/>
      <c r="E16" s="632"/>
      <c r="F16" s="632"/>
      <c r="G16" s="632"/>
      <c r="H16" s="632"/>
      <c r="I16" s="632"/>
      <c r="J16" s="632"/>
      <c r="K16" s="632"/>
      <c r="L16" s="632"/>
      <c r="M16" s="632"/>
      <c r="N16" s="632"/>
      <c r="O16" s="632"/>
      <c r="P16" s="632"/>
      <c r="Q16" s="633"/>
      <c r="R16" s="634">
        <v>71369</v>
      </c>
      <c r="S16" s="635"/>
      <c r="T16" s="635"/>
      <c r="U16" s="635"/>
      <c r="V16" s="635"/>
      <c r="W16" s="635"/>
      <c r="X16" s="635"/>
      <c r="Y16" s="636"/>
      <c r="Z16" s="672">
        <v>0.4</v>
      </c>
      <c r="AA16" s="672"/>
      <c r="AB16" s="672"/>
      <c r="AC16" s="672"/>
      <c r="AD16" s="673">
        <v>71369</v>
      </c>
      <c r="AE16" s="673"/>
      <c r="AF16" s="673"/>
      <c r="AG16" s="673"/>
      <c r="AH16" s="673"/>
      <c r="AI16" s="673"/>
      <c r="AJ16" s="673"/>
      <c r="AK16" s="673"/>
      <c r="AL16" s="637">
        <v>0.8</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08"/>
      <c r="CD16" s="631" t="s">
        <v>252</v>
      </c>
      <c r="CE16" s="632"/>
      <c r="CF16" s="632"/>
      <c r="CG16" s="632"/>
      <c r="CH16" s="632"/>
      <c r="CI16" s="632"/>
      <c r="CJ16" s="632"/>
      <c r="CK16" s="632"/>
      <c r="CL16" s="632"/>
      <c r="CM16" s="632"/>
      <c r="CN16" s="632"/>
      <c r="CO16" s="632"/>
      <c r="CP16" s="632"/>
      <c r="CQ16" s="633"/>
      <c r="CR16" s="634">
        <v>19222</v>
      </c>
      <c r="CS16" s="635"/>
      <c r="CT16" s="635"/>
      <c r="CU16" s="635"/>
      <c r="CV16" s="635"/>
      <c r="CW16" s="635"/>
      <c r="CX16" s="635"/>
      <c r="CY16" s="636"/>
      <c r="CZ16" s="672">
        <v>0.1</v>
      </c>
      <c r="DA16" s="672"/>
      <c r="DB16" s="672"/>
      <c r="DC16" s="672"/>
      <c r="DD16" s="640" t="s">
        <v>122</v>
      </c>
      <c r="DE16" s="635"/>
      <c r="DF16" s="635"/>
      <c r="DG16" s="635"/>
      <c r="DH16" s="635"/>
      <c r="DI16" s="635"/>
      <c r="DJ16" s="635"/>
      <c r="DK16" s="635"/>
      <c r="DL16" s="635"/>
      <c r="DM16" s="635"/>
      <c r="DN16" s="635"/>
      <c r="DO16" s="635"/>
      <c r="DP16" s="636"/>
      <c r="DQ16" s="640">
        <v>14539</v>
      </c>
      <c r="DR16" s="635"/>
      <c r="DS16" s="635"/>
      <c r="DT16" s="635"/>
      <c r="DU16" s="635"/>
      <c r="DV16" s="635"/>
      <c r="DW16" s="635"/>
      <c r="DX16" s="635"/>
      <c r="DY16" s="635"/>
      <c r="DZ16" s="635"/>
      <c r="EA16" s="635"/>
      <c r="EB16" s="635"/>
      <c r="EC16" s="671"/>
    </row>
    <row r="17" spans="2:133" ht="11.25" customHeight="1" x14ac:dyDescent="0.15">
      <c r="B17" s="631" t="s">
        <v>253</v>
      </c>
      <c r="C17" s="632"/>
      <c r="D17" s="632"/>
      <c r="E17" s="632"/>
      <c r="F17" s="632"/>
      <c r="G17" s="632"/>
      <c r="H17" s="632"/>
      <c r="I17" s="632"/>
      <c r="J17" s="632"/>
      <c r="K17" s="632"/>
      <c r="L17" s="632"/>
      <c r="M17" s="632"/>
      <c r="N17" s="632"/>
      <c r="O17" s="632"/>
      <c r="P17" s="632"/>
      <c r="Q17" s="633"/>
      <c r="R17" s="634">
        <v>104358</v>
      </c>
      <c r="S17" s="635"/>
      <c r="T17" s="635"/>
      <c r="U17" s="635"/>
      <c r="V17" s="635"/>
      <c r="W17" s="635"/>
      <c r="X17" s="635"/>
      <c r="Y17" s="636"/>
      <c r="Z17" s="672">
        <v>0.6</v>
      </c>
      <c r="AA17" s="672"/>
      <c r="AB17" s="672"/>
      <c r="AC17" s="672"/>
      <c r="AD17" s="673">
        <v>104358</v>
      </c>
      <c r="AE17" s="673"/>
      <c r="AF17" s="673"/>
      <c r="AG17" s="673"/>
      <c r="AH17" s="673"/>
      <c r="AI17" s="673"/>
      <c r="AJ17" s="673"/>
      <c r="AK17" s="673"/>
      <c r="AL17" s="637">
        <v>1.2</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08"/>
      <c r="CD17" s="631" t="s">
        <v>255</v>
      </c>
      <c r="CE17" s="632"/>
      <c r="CF17" s="632"/>
      <c r="CG17" s="632"/>
      <c r="CH17" s="632"/>
      <c r="CI17" s="632"/>
      <c r="CJ17" s="632"/>
      <c r="CK17" s="632"/>
      <c r="CL17" s="632"/>
      <c r="CM17" s="632"/>
      <c r="CN17" s="632"/>
      <c r="CO17" s="632"/>
      <c r="CP17" s="632"/>
      <c r="CQ17" s="633"/>
      <c r="CR17" s="634">
        <v>1127617</v>
      </c>
      <c r="CS17" s="635"/>
      <c r="CT17" s="635"/>
      <c r="CU17" s="635"/>
      <c r="CV17" s="635"/>
      <c r="CW17" s="635"/>
      <c r="CX17" s="635"/>
      <c r="CY17" s="636"/>
      <c r="CZ17" s="672">
        <v>7.3</v>
      </c>
      <c r="DA17" s="672"/>
      <c r="DB17" s="672"/>
      <c r="DC17" s="672"/>
      <c r="DD17" s="640" t="s">
        <v>122</v>
      </c>
      <c r="DE17" s="635"/>
      <c r="DF17" s="635"/>
      <c r="DG17" s="635"/>
      <c r="DH17" s="635"/>
      <c r="DI17" s="635"/>
      <c r="DJ17" s="635"/>
      <c r="DK17" s="635"/>
      <c r="DL17" s="635"/>
      <c r="DM17" s="635"/>
      <c r="DN17" s="635"/>
      <c r="DO17" s="635"/>
      <c r="DP17" s="636"/>
      <c r="DQ17" s="640">
        <v>1109518</v>
      </c>
      <c r="DR17" s="635"/>
      <c r="DS17" s="635"/>
      <c r="DT17" s="635"/>
      <c r="DU17" s="635"/>
      <c r="DV17" s="635"/>
      <c r="DW17" s="635"/>
      <c r="DX17" s="635"/>
      <c r="DY17" s="635"/>
      <c r="DZ17" s="635"/>
      <c r="EA17" s="635"/>
      <c r="EB17" s="635"/>
      <c r="EC17" s="671"/>
    </row>
    <row r="18" spans="2:133" ht="11.25" customHeight="1" x14ac:dyDescent="0.15">
      <c r="B18" s="631" t="s">
        <v>256</v>
      </c>
      <c r="C18" s="632"/>
      <c r="D18" s="632"/>
      <c r="E18" s="632"/>
      <c r="F18" s="632"/>
      <c r="G18" s="632"/>
      <c r="H18" s="632"/>
      <c r="I18" s="632"/>
      <c r="J18" s="632"/>
      <c r="K18" s="632"/>
      <c r="L18" s="632"/>
      <c r="M18" s="632"/>
      <c r="N18" s="632"/>
      <c r="O18" s="632"/>
      <c r="P18" s="632"/>
      <c r="Q18" s="633"/>
      <c r="R18" s="634">
        <v>10840</v>
      </c>
      <c r="S18" s="635"/>
      <c r="T18" s="635"/>
      <c r="U18" s="635"/>
      <c r="V18" s="635"/>
      <c r="W18" s="635"/>
      <c r="X18" s="635"/>
      <c r="Y18" s="636"/>
      <c r="Z18" s="672">
        <v>0.1</v>
      </c>
      <c r="AA18" s="672"/>
      <c r="AB18" s="672"/>
      <c r="AC18" s="672"/>
      <c r="AD18" s="673">
        <v>10840</v>
      </c>
      <c r="AE18" s="673"/>
      <c r="AF18" s="673"/>
      <c r="AG18" s="673"/>
      <c r="AH18" s="673"/>
      <c r="AI18" s="673"/>
      <c r="AJ18" s="673"/>
      <c r="AK18" s="673"/>
      <c r="AL18" s="637">
        <v>0.1</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08"/>
      <c r="CD18" s="631" t="s">
        <v>258</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15">
      <c r="B19" s="631" t="s">
        <v>259</v>
      </c>
      <c r="C19" s="632"/>
      <c r="D19" s="632"/>
      <c r="E19" s="632"/>
      <c r="F19" s="632"/>
      <c r="G19" s="632"/>
      <c r="H19" s="632"/>
      <c r="I19" s="632"/>
      <c r="J19" s="632"/>
      <c r="K19" s="632"/>
      <c r="L19" s="632"/>
      <c r="M19" s="632"/>
      <c r="N19" s="632"/>
      <c r="O19" s="632"/>
      <c r="P19" s="632"/>
      <c r="Q19" s="633"/>
      <c r="R19" s="634">
        <v>92601</v>
      </c>
      <c r="S19" s="635"/>
      <c r="T19" s="635"/>
      <c r="U19" s="635"/>
      <c r="V19" s="635"/>
      <c r="W19" s="635"/>
      <c r="X19" s="635"/>
      <c r="Y19" s="636"/>
      <c r="Z19" s="672">
        <v>0.6</v>
      </c>
      <c r="AA19" s="672"/>
      <c r="AB19" s="672"/>
      <c r="AC19" s="672"/>
      <c r="AD19" s="673">
        <v>92601</v>
      </c>
      <c r="AE19" s="673"/>
      <c r="AF19" s="673"/>
      <c r="AG19" s="673"/>
      <c r="AH19" s="673"/>
      <c r="AI19" s="673"/>
      <c r="AJ19" s="673"/>
      <c r="AK19" s="673"/>
      <c r="AL19" s="637">
        <v>1.1000000000000001</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v>197823</v>
      </c>
      <c r="BH19" s="635"/>
      <c r="BI19" s="635"/>
      <c r="BJ19" s="635"/>
      <c r="BK19" s="635"/>
      <c r="BL19" s="635"/>
      <c r="BM19" s="635"/>
      <c r="BN19" s="636"/>
      <c r="BO19" s="672">
        <v>3.9</v>
      </c>
      <c r="BP19" s="672"/>
      <c r="BQ19" s="672"/>
      <c r="BR19" s="672"/>
      <c r="BS19" s="673" t="s">
        <v>122</v>
      </c>
      <c r="BT19" s="673"/>
      <c r="BU19" s="673"/>
      <c r="BV19" s="673"/>
      <c r="BW19" s="673"/>
      <c r="BX19" s="673"/>
      <c r="BY19" s="673"/>
      <c r="BZ19" s="673"/>
      <c r="CA19" s="673"/>
      <c r="CB19" s="708"/>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15">
      <c r="B20" s="709" t="s">
        <v>262</v>
      </c>
      <c r="C20" s="710"/>
      <c r="D20" s="710"/>
      <c r="E20" s="710"/>
      <c r="F20" s="710"/>
      <c r="G20" s="710"/>
      <c r="H20" s="710"/>
      <c r="I20" s="710"/>
      <c r="J20" s="710"/>
      <c r="K20" s="710"/>
      <c r="L20" s="710"/>
      <c r="M20" s="710"/>
      <c r="N20" s="710"/>
      <c r="O20" s="710"/>
      <c r="P20" s="710"/>
      <c r="Q20" s="711"/>
      <c r="R20" s="634">
        <v>917</v>
      </c>
      <c r="S20" s="635"/>
      <c r="T20" s="635"/>
      <c r="U20" s="635"/>
      <c r="V20" s="635"/>
      <c r="W20" s="635"/>
      <c r="X20" s="635"/>
      <c r="Y20" s="636"/>
      <c r="Z20" s="672">
        <v>0</v>
      </c>
      <c r="AA20" s="672"/>
      <c r="AB20" s="672"/>
      <c r="AC20" s="672"/>
      <c r="AD20" s="673">
        <v>917</v>
      </c>
      <c r="AE20" s="673"/>
      <c r="AF20" s="673"/>
      <c r="AG20" s="673"/>
      <c r="AH20" s="673"/>
      <c r="AI20" s="673"/>
      <c r="AJ20" s="673"/>
      <c r="AK20" s="673"/>
      <c r="AL20" s="637">
        <v>0</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v>197823</v>
      </c>
      <c r="BH20" s="635"/>
      <c r="BI20" s="635"/>
      <c r="BJ20" s="635"/>
      <c r="BK20" s="635"/>
      <c r="BL20" s="635"/>
      <c r="BM20" s="635"/>
      <c r="BN20" s="636"/>
      <c r="BO20" s="672">
        <v>3.9</v>
      </c>
      <c r="BP20" s="672"/>
      <c r="BQ20" s="672"/>
      <c r="BR20" s="672"/>
      <c r="BS20" s="673" t="s">
        <v>122</v>
      </c>
      <c r="BT20" s="673"/>
      <c r="BU20" s="673"/>
      <c r="BV20" s="673"/>
      <c r="BW20" s="673"/>
      <c r="BX20" s="673"/>
      <c r="BY20" s="673"/>
      <c r="BZ20" s="673"/>
      <c r="CA20" s="673"/>
      <c r="CB20" s="708"/>
      <c r="CD20" s="631" t="s">
        <v>264</v>
      </c>
      <c r="CE20" s="632"/>
      <c r="CF20" s="632"/>
      <c r="CG20" s="632"/>
      <c r="CH20" s="632"/>
      <c r="CI20" s="632"/>
      <c r="CJ20" s="632"/>
      <c r="CK20" s="632"/>
      <c r="CL20" s="632"/>
      <c r="CM20" s="632"/>
      <c r="CN20" s="632"/>
      <c r="CO20" s="632"/>
      <c r="CP20" s="632"/>
      <c r="CQ20" s="633"/>
      <c r="CR20" s="634">
        <v>15530510</v>
      </c>
      <c r="CS20" s="635"/>
      <c r="CT20" s="635"/>
      <c r="CU20" s="635"/>
      <c r="CV20" s="635"/>
      <c r="CW20" s="635"/>
      <c r="CX20" s="635"/>
      <c r="CY20" s="636"/>
      <c r="CZ20" s="672">
        <v>100</v>
      </c>
      <c r="DA20" s="672"/>
      <c r="DB20" s="672"/>
      <c r="DC20" s="672"/>
      <c r="DD20" s="640">
        <v>1416089</v>
      </c>
      <c r="DE20" s="635"/>
      <c r="DF20" s="635"/>
      <c r="DG20" s="635"/>
      <c r="DH20" s="635"/>
      <c r="DI20" s="635"/>
      <c r="DJ20" s="635"/>
      <c r="DK20" s="635"/>
      <c r="DL20" s="635"/>
      <c r="DM20" s="635"/>
      <c r="DN20" s="635"/>
      <c r="DO20" s="635"/>
      <c r="DP20" s="636"/>
      <c r="DQ20" s="640">
        <v>9943088</v>
      </c>
      <c r="DR20" s="635"/>
      <c r="DS20" s="635"/>
      <c r="DT20" s="635"/>
      <c r="DU20" s="635"/>
      <c r="DV20" s="635"/>
      <c r="DW20" s="635"/>
      <c r="DX20" s="635"/>
      <c r="DY20" s="635"/>
      <c r="DZ20" s="635"/>
      <c r="EA20" s="635"/>
      <c r="EB20" s="635"/>
      <c r="EC20" s="671"/>
    </row>
    <row r="21" spans="2:133" ht="11.25" customHeight="1" x14ac:dyDescent="0.15">
      <c r="B21" s="631" t="s">
        <v>265</v>
      </c>
      <c r="C21" s="632"/>
      <c r="D21" s="632"/>
      <c r="E21" s="632"/>
      <c r="F21" s="632"/>
      <c r="G21" s="632"/>
      <c r="H21" s="632"/>
      <c r="I21" s="632"/>
      <c r="J21" s="632"/>
      <c r="K21" s="632"/>
      <c r="L21" s="632"/>
      <c r="M21" s="632"/>
      <c r="N21" s="632"/>
      <c r="O21" s="632"/>
      <c r="P21" s="632"/>
      <c r="Q21" s="633"/>
      <c r="R21" s="634">
        <v>2584980</v>
      </c>
      <c r="S21" s="635"/>
      <c r="T21" s="635"/>
      <c r="U21" s="635"/>
      <c r="V21" s="635"/>
      <c r="W21" s="635"/>
      <c r="X21" s="635"/>
      <c r="Y21" s="636"/>
      <c r="Z21" s="672">
        <v>15.4</v>
      </c>
      <c r="AA21" s="672"/>
      <c r="AB21" s="672"/>
      <c r="AC21" s="672"/>
      <c r="AD21" s="673">
        <v>2225356</v>
      </c>
      <c r="AE21" s="673"/>
      <c r="AF21" s="673"/>
      <c r="AG21" s="673"/>
      <c r="AH21" s="673"/>
      <c r="AI21" s="673"/>
      <c r="AJ21" s="673"/>
      <c r="AK21" s="673"/>
      <c r="AL21" s="637">
        <v>26.2</v>
      </c>
      <c r="AM21" s="638"/>
      <c r="AN21" s="638"/>
      <c r="AO21" s="674"/>
      <c r="AP21" s="631" t="s">
        <v>266</v>
      </c>
      <c r="AQ21" s="712"/>
      <c r="AR21" s="712"/>
      <c r="AS21" s="712"/>
      <c r="AT21" s="712"/>
      <c r="AU21" s="712"/>
      <c r="AV21" s="712"/>
      <c r="AW21" s="712"/>
      <c r="AX21" s="712"/>
      <c r="AY21" s="712"/>
      <c r="AZ21" s="712"/>
      <c r="BA21" s="712"/>
      <c r="BB21" s="712"/>
      <c r="BC21" s="712"/>
      <c r="BD21" s="712"/>
      <c r="BE21" s="712"/>
      <c r="BF21" s="713"/>
      <c r="BG21" s="634">
        <v>197823</v>
      </c>
      <c r="BH21" s="635"/>
      <c r="BI21" s="635"/>
      <c r="BJ21" s="635"/>
      <c r="BK21" s="635"/>
      <c r="BL21" s="635"/>
      <c r="BM21" s="635"/>
      <c r="BN21" s="636"/>
      <c r="BO21" s="672">
        <v>3.9</v>
      </c>
      <c r="BP21" s="672"/>
      <c r="BQ21" s="672"/>
      <c r="BR21" s="672"/>
      <c r="BS21" s="673" t="s">
        <v>122</v>
      </c>
      <c r="BT21" s="673"/>
      <c r="BU21" s="673"/>
      <c r="BV21" s="673"/>
      <c r="BW21" s="673"/>
      <c r="BX21" s="673"/>
      <c r="BY21" s="673"/>
      <c r="BZ21" s="673"/>
      <c r="CA21" s="673"/>
      <c r="CB21" s="708"/>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15">
      <c r="B22" s="631" t="s">
        <v>267</v>
      </c>
      <c r="C22" s="632"/>
      <c r="D22" s="632"/>
      <c r="E22" s="632"/>
      <c r="F22" s="632"/>
      <c r="G22" s="632"/>
      <c r="H22" s="632"/>
      <c r="I22" s="632"/>
      <c r="J22" s="632"/>
      <c r="K22" s="632"/>
      <c r="L22" s="632"/>
      <c r="M22" s="632"/>
      <c r="N22" s="632"/>
      <c r="O22" s="632"/>
      <c r="P22" s="632"/>
      <c r="Q22" s="633"/>
      <c r="R22" s="634">
        <v>2225356</v>
      </c>
      <c r="S22" s="635"/>
      <c r="T22" s="635"/>
      <c r="U22" s="635"/>
      <c r="V22" s="635"/>
      <c r="W22" s="635"/>
      <c r="X22" s="635"/>
      <c r="Y22" s="636"/>
      <c r="Z22" s="672">
        <v>13.3</v>
      </c>
      <c r="AA22" s="672"/>
      <c r="AB22" s="672"/>
      <c r="AC22" s="672"/>
      <c r="AD22" s="673">
        <v>2225356</v>
      </c>
      <c r="AE22" s="673"/>
      <c r="AF22" s="673"/>
      <c r="AG22" s="673"/>
      <c r="AH22" s="673"/>
      <c r="AI22" s="673"/>
      <c r="AJ22" s="673"/>
      <c r="AK22" s="673"/>
      <c r="AL22" s="637">
        <v>26.2</v>
      </c>
      <c r="AM22" s="638"/>
      <c r="AN22" s="638"/>
      <c r="AO22" s="674"/>
      <c r="AP22" s="631" t="s">
        <v>268</v>
      </c>
      <c r="AQ22" s="712"/>
      <c r="AR22" s="712"/>
      <c r="AS22" s="712"/>
      <c r="AT22" s="712"/>
      <c r="AU22" s="712"/>
      <c r="AV22" s="712"/>
      <c r="AW22" s="712"/>
      <c r="AX22" s="712"/>
      <c r="AY22" s="712"/>
      <c r="AZ22" s="712"/>
      <c r="BA22" s="712"/>
      <c r="BB22" s="712"/>
      <c r="BC22" s="712"/>
      <c r="BD22" s="712"/>
      <c r="BE22" s="712"/>
      <c r="BF22" s="713"/>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08"/>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15">
      <c r="B23" s="631" t="s">
        <v>270</v>
      </c>
      <c r="C23" s="632"/>
      <c r="D23" s="632"/>
      <c r="E23" s="632"/>
      <c r="F23" s="632"/>
      <c r="G23" s="632"/>
      <c r="H23" s="632"/>
      <c r="I23" s="632"/>
      <c r="J23" s="632"/>
      <c r="K23" s="632"/>
      <c r="L23" s="632"/>
      <c r="M23" s="632"/>
      <c r="N23" s="632"/>
      <c r="O23" s="632"/>
      <c r="P23" s="632"/>
      <c r="Q23" s="633"/>
      <c r="R23" s="634">
        <v>355265</v>
      </c>
      <c r="S23" s="635"/>
      <c r="T23" s="635"/>
      <c r="U23" s="635"/>
      <c r="V23" s="635"/>
      <c r="W23" s="635"/>
      <c r="X23" s="635"/>
      <c r="Y23" s="636"/>
      <c r="Z23" s="672">
        <v>2.1</v>
      </c>
      <c r="AA23" s="672"/>
      <c r="AB23" s="672"/>
      <c r="AC23" s="672"/>
      <c r="AD23" s="673" t="s">
        <v>122</v>
      </c>
      <c r="AE23" s="673"/>
      <c r="AF23" s="673"/>
      <c r="AG23" s="673"/>
      <c r="AH23" s="673"/>
      <c r="AI23" s="673"/>
      <c r="AJ23" s="673"/>
      <c r="AK23" s="673"/>
      <c r="AL23" s="637" t="s">
        <v>122</v>
      </c>
      <c r="AM23" s="638"/>
      <c r="AN23" s="638"/>
      <c r="AO23" s="674"/>
      <c r="AP23" s="631" t="s">
        <v>271</v>
      </c>
      <c r="AQ23" s="712"/>
      <c r="AR23" s="712"/>
      <c r="AS23" s="712"/>
      <c r="AT23" s="712"/>
      <c r="AU23" s="712"/>
      <c r="AV23" s="712"/>
      <c r="AW23" s="712"/>
      <c r="AX23" s="712"/>
      <c r="AY23" s="712"/>
      <c r="AZ23" s="712"/>
      <c r="BA23" s="712"/>
      <c r="BB23" s="712"/>
      <c r="BC23" s="712"/>
      <c r="BD23" s="712"/>
      <c r="BE23" s="712"/>
      <c r="BF23" s="713"/>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08"/>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15">
      <c r="B24" s="631" t="s">
        <v>277</v>
      </c>
      <c r="C24" s="632"/>
      <c r="D24" s="632"/>
      <c r="E24" s="632"/>
      <c r="F24" s="632"/>
      <c r="G24" s="632"/>
      <c r="H24" s="632"/>
      <c r="I24" s="632"/>
      <c r="J24" s="632"/>
      <c r="K24" s="632"/>
      <c r="L24" s="632"/>
      <c r="M24" s="632"/>
      <c r="N24" s="632"/>
      <c r="O24" s="632"/>
      <c r="P24" s="632"/>
      <c r="Q24" s="633"/>
      <c r="R24" s="634">
        <v>4359</v>
      </c>
      <c r="S24" s="635"/>
      <c r="T24" s="635"/>
      <c r="U24" s="635"/>
      <c r="V24" s="635"/>
      <c r="W24" s="635"/>
      <c r="X24" s="635"/>
      <c r="Y24" s="636"/>
      <c r="Z24" s="672">
        <v>0</v>
      </c>
      <c r="AA24" s="672"/>
      <c r="AB24" s="672"/>
      <c r="AC24" s="672"/>
      <c r="AD24" s="673" t="s">
        <v>122</v>
      </c>
      <c r="AE24" s="673"/>
      <c r="AF24" s="673"/>
      <c r="AG24" s="673"/>
      <c r="AH24" s="673"/>
      <c r="AI24" s="673"/>
      <c r="AJ24" s="673"/>
      <c r="AK24" s="673"/>
      <c r="AL24" s="637" t="s">
        <v>122</v>
      </c>
      <c r="AM24" s="638"/>
      <c r="AN24" s="638"/>
      <c r="AO24" s="674"/>
      <c r="AP24" s="631" t="s">
        <v>278</v>
      </c>
      <c r="AQ24" s="712"/>
      <c r="AR24" s="712"/>
      <c r="AS24" s="712"/>
      <c r="AT24" s="712"/>
      <c r="AU24" s="712"/>
      <c r="AV24" s="712"/>
      <c r="AW24" s="712"/>
      <c r="AX24" s="712"/>
      <c r="AY24" s="712"/>
      <c r="AZ24" s="712"/>
      <c r="BA24" s="712"/>
      <c r="BB24" s="712"/>
      <c r="BC24" s="712"/>
      <c r="BD24" s="712"/>
      <c r="BE24" s="712"/>
      <c r="BF24" s="713"/>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08"/>
      <c r="CD24" s="692" t="s">
        <v>279</v>
      </c>
      <c r="CE24" s="693"/>
      <c r="CF24" s="693"/>
      <c r="CG24" s="693"/>
      <c r="CH24" s="693"/>
      <c r="CI24" s="693"/>
      <c r="CJ24" s="693"/>
      <c r="CK24" s="693"/>
      <c r="CL24" s="693"/>
      <c r="CM24" s="693"/>
      <c r="CN24" s="693"/>
      <c r="CO24" s="693"/>
      <c r="CP24" s="693"/>
      <c r="CQ24" s="694"/>
      <c r="CR24" s="689">
        <v>5649093</v>
      </c>
      <c r="CS24" s="690"/>
      <c r="CT24" s="690"/>
      <c r="CU24" s="690"/>
      <c r="CV24" s="690"/>
      <c r="CW24" s="690"/>
      <c r="CX24" s="690"/>
      <c r="CY24" s="715"/>
      <c r="CZ24" s="716">
        <v>36.4</v>
      </c>
      <c r="DA24" s="698"/>
      <c r="DB24" s="698"/>
      <c r="DC24" s="718"/>
      <c r="DD24" s="714">
        <v>4194693</v>
      </c>
      <c r="DE24" s="690"/>
      <c r="DF24" s="690"/>
      <c r="DG24" s="690"/>
      <c r="DH24" s="690"/>
      <c r="DI24" s="690"/>
      <c r="DJ24" s="690"/>
      <c r="DK24" s="715"/>
      <c r="DL24" s="714">
        <v>3852613</v>
      </c>
      <c r="DM24" s="690"/>
      <c r="DN24" s="690"/>
      <c r="DO24" s="690"/>
      <c r="DP24" s="690"/>
      <c r="DQ24" s="690"/>
      <c r="DR24" s="690"/>
      <c r="DS24" s="690"/>
      <c r="DT24" s="690"/>
      <c r="DU24" s="690"/>
      <c r="DV24" s="715"/>
      <c r="DW24" s="716">
        <v>45.4</v>
      </c>
      <c r="DX24" s="698"/>
      <c r="DY24" s="698"/>
      <c r="DZ24" s="698"/>
      <c r="EA24" s="698"/>
      <c r="EB24" s="698"/>
      <c r="EC24" s="717"/>
    </row>
    <row r="25" spans="2:133" ht="11.25" customHeight="1" x14ac:dyDescent="0.15">
      <c r="B25" s="631" t="s">
        <v>280</v>
      </c>
      <c r="C25" s="632"/>
      <c r="D25" s="632"/>
      <c r="E25" s="632"/>
      <c r="F25" s="632"/>
      <c r="G25" s="632"/>
      <c r="H25" s="632"/>
      <c r="I25" s="632"/>
      <c r="J25" s="632"/>
      <c r="K25" s="632"/>
      <c r="L25" s="632"/>
      <c r="M25" s="632"/>
      <c r="N25" s="632"/>
      <c r="O25" s="632"/>
      <c r="P25" s="632"/>
      <c r="Q25" s="633"/>
      <c r="R25" s="634">
        <v>8821864</v>
      </c>
      <c r="S25" s="635"/>
      <c r="T25" s="635"/>
      <c r="U25" s="635"/>
      <c r="V25" s="635"/>
      <c r="W25" s="635"/>
      <c r="X25" s="635"/>
      <c r="Y25" s="636"/>
      <c r="Z25" s="672">
        <v>52.7</v>
      </c>
      <c r="AA25" s="672"/>
      <c r="AB25" s="672"/>
      <c r="AC25" s="672"/>
      <c r="AD25" s="673">
        <v>8462240</v>
      </c>
      <c r="AE25" s="673"/>
      <c r="AF25" s="673"/>
      <c r="AG25" s="673"/>
      <c r="AH25" s="673"/>
      <c r="AI25" s="673"/>
      <c r="AJ25" s="673"/>
      <c r="AK25" s="673"/>
      <c r="AL25" s="637">
        <v>99.7</v>
      </c>
      <c r="AM25" s="638"/>
      <c r="AN25" s="638"/>
      <c r="AO25" s="674"/>
      <c r="AP25" s="631" t="s">
        <v>281</v>
      </c>
      <c r="AQ25" s="712"/>
      <c r="AR25" s="712"/>
      <c r="AS25" s="712"/>
      <c r="AT25" s="712"/>
      <c r="AU25" s="712"/>
      <c r="AV25" s="712"/>
      <c r="AW25" s="712"/>
      <c r="AX25" s="712"/>
      <c r="AY25" s="712"/>
      <c r="AZ25" s="712"/>
      <c r="BA25" s="712"/>
      <c r="BB25" s="712"/>
      <c r="BC25" s="712"/>
      <c r="BD25" s="712"/>
      <c r="BE25" s="712"/>
      <c r="BF25" s="713"/>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08"/>
      <c r="CD25" s="631" t="s">
        <v>282</v>
      </c>
      <c r="CE25" s="632"/>
      <c r="CF25" s="632"/>
      <c r="CG25" s="632"/>
      <c r="CH25" s="632"/>
      <c r="CI25" s="632"/>
      <c r="CJ25" s="632"/>
      <c r="CK25" s="632"/>
      <c r="CL25" s="632"/>
      <c r="CM25" s="632"/>
      <c r="CN25" s="632"/>
      <c r="CO25" s="632"/>
      <c r="CP25" s="632"/>
      <c r="CQ25" s="633"/>
      <c r="CR25" s="634">
        <v>2418547</v>
      </c>
      <c r="CS25" s="647"/>
      <c r="CT25" s="647"/>
      <c r="CU25" s="647"/>
      <c r="CV25" s="647"/>
      <c r="CW25" s="647"/>
      <c r="CX25" s="647"/>
      <c r="CY25" s="648"/>
      <c r="CZ25" s="637">
        <v>15.6</v>
      </c>
      <c r="DA25" s="649"/>
      <c r="DB25" s="649"/>
      <c r="DC25" s="650"/>
      <c r="DD25" s="640">
        <v>2243138</v>
      </c>
      <c r="DE25" s="647"/>
      <c r="DF25" s="647"/>
      <c r="DG25" s="647"/>
      <c r="DH25" s="647"/>
      <c r="DI25" s="647"/>
      <c r="DJ25" s="647"/>
      <c r="DK25" s="648"/>
      <c r="DL25" s="640">
        <v>2224374</v>
      </c>
      <c r="DM25" s="647"/>
      <c r="DN25" s="647"/>
      <c r="DO25" s="647"/>
      <c r="DP25" s="647"/>
      <c r="DQ25" s="647"/>
      <c r="DR25" s="647"/>
      <c r="DS25" s="647"/>
      <c r="DT25" s="647"/>
      <c r="DU25" s="647"/>
      <c r="DV25" s="648"/>
      <c r="DW25" s="637">
        <v>26.2</v>
      </c>
      <c r="DX25" s="649"/>
      <c r="DY25" s="649"/>
      <c r="DZ25" s="649"/>
      <c r="EA25" s="649"/>
      <c r="EB25" s="649"/>
      <c r="EC25" s="661"/>
    </row>
    <row r="26" spans="2:133" ht="11.25" customHeight="1" x14ac:dyDescent="0.15">
      <c r="B26" s="631" t="s">
        <v>283</v>
      </c>
      <c r="C26" s="632"/>
      <c r="D26" s="632"/>
      <c r="E26" s="632"/>
      <c r="F26" s="632"/>
      <c r="G26" s="632"/>
      <c r="H26" s="632"/>
      <c r="I26" s="632"/>
      <c r="J26" s="632"/>
      <c r="K26" s="632"/>
      <c r="L26" s="632"/>
      <c r="M26" s="632"/>
      <c r="N26" s="632"/>
      <c r="O26" s="632"/>
      <c r="P26" s="632"/>
      <c r="Q26" s="633"/>
      <c r="R26" s="634">
        <v>2131</v>
      </c>
      <c r="S26" s="635"/>
      <c r="T26" s="635"/>
      <c r="U26" s="635"/>
      <c r="V26" s="635"/>
      <c r="W26" s="635"/>
      <c r="X26" s="635"/>
      <c r="Y26" s="636"/>
      <c r="Z26" s="672">
        <v>0</v>
      </c>
      <c r="AA26" s="672"/>
      <c r="AB26" s="672"/>
      <c r="AC26" s="672"/>
      <c r="AD26" s="673">
        <v>2131</v>
      </c>
      <c r="AE26" s="673"/>
      <c r="AF26" s="673"/>
      <c r="AG26" s="673"/>
      <c r="AH26" s="673"/>
      <c r="AI26" s="673"/>
      <c r="AJ26" s="673"/>
      <c r="AK26" s="673"/>
      <c r="AL26" s="637">
        <v>0</v>
      </c>
      <c r="AM26" s="638"/>
      <c r="AN26" s="638"/>
      <c r="AO26" s="674"/>
      <c r="AP26" s="631" t="s">
        <v>284</v>
      </c>
      <c r="AQ26" s="712"/>
      <c r="AR26" s="712"/>
      <c r="AS26" s="712"/>
      <c r="AT26" s="712"/>
      <c r="AU26" s="712"/>
      <c r="AV26" s="712"/>
      <c r="AW26" s="712"/>
      <c r="AX26" s="712"/>
      <c r="AY26" s="712"/>
      <c r="AZ26" s="712"/>
      <c r="BA26" s="712"/>
      <c r="BB26" s="712"/>
      <c r="BC26" s="712"/>
      <c r="BD26" s="712"/>
      <c r="BE26" s="712"/>
      <c r="BF26" s="713"/>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08"/>
      <c r="CD26" s="631" t="s">
        <v>285</v>
      </c>
      <c r="CE26" s="632"/>
      <c r="CF26" s="632"/>
      <c r="CG26" s="632"/>
      <c r="CH26" s="632"/>
      <c r="CI26" s="632"/>
      <c r="CJ26" s="632"/>
      <c r="CK26" s="632"/>
      <c r="CL26" s="632"/>
      <c r="CM26" s="632"/>
      <c r="CN26" s="632"/>
      <c r="CO26" s="632"/>
      <c r="CP26" s="632"/>
      <c r="CQ26" s="633"/>
      <c r="CR26" s="634">
        <v>1470793</v>
      </c>
      <c r="CS26" s="635"/>
      <c r="CT26" s="635"/>
      <c r="CU26" s="635"/>
      <c r="CV26" s="635"/>
      <c r="CW26" s="635"/>
      <c r="CX26" s="635"/>
      <c r="CY26" s="636"/>
      <c r="CZ26" s="637">
        <v>9.5</v>
      </c>
      <c r="DA26" s="649"/>
      <c r="DB26" s="649"/>
      <c r="DC26" s="650"/>
      <c r="DD26" s="640">
        <v>1330936</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15">
      <c r="B27" s="631" t="s">
        <v>286</v>
      </c>
      <c r="C27" s="632"/>
      <c r="D27" s="632"/>
      <c r="E27" s="632"/>
      <c r="F27" s="632"/>
      <c r="G27" s="632"/>
      <c r="H27" s="632"/>
      <c r="I27" s="632"/>
      <c r="J27" s="632"/>
      <c r="K27" s="632"/>
      <c r="L27" s="632"/>
      <c r="M27" s="632"/>
      <c r="N27" s="632"/>
      <c r="O27" s="632"/>
      <c r="P27" s="632"/>
      <c r="Q27" s="633"/>
      <c r="R27" s="634">
        <v>60444</v>
      </c>
      <c r="S27" s="635"/>
      <c r="T27" s="635"/>
      <c r="U27" s="635"/>
      <c r="V27" s="635"/>
      <c r="W27" s="635"/>
      <c r="X27" s="635"/>
      <c r="Y27" s="636"/>
      <c r="Z27" s="672">
        <v>0.4</v>
      </c>
      <c r="AA27" s="672"/>
      <c r="AB27" s="672"/>
      <c r="AC27" s="672"/>
      <c r="AD27" s="673" t="s">
        <v>122</v>
      </c>
      <c r="AE27" s="673"/>
      <c r="AF27" s="673"/>
      <c r="AG27" s="673"/>
      <c r="AH27" s="673"/>
      <c r="AI27" s="673"/>
      <c r="AJ27" s="673"/>
      <c r="AK27" s="673"/>
      <c r="AL27" s="637" t="s">
        <v>122</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5077227</v>
      </c>
      <c r="BH27" s="635"/>
      <c r="BI27" s="635"/>
      <c r="BJ27" s="635"/>
      <c r="BK27" s="635"/>
      <c r="BL27" s="635"/>
      <c r="BM27" s="635"/>
      <c r="BN27" s="636"/>
      <c r="BO27" s="672">
        <v>100</v>
      </c>
      <c r="BP27" s="672"/>
      <c r="BQ27" s="672"/>
      <c r="BR27" s="672"/>
      <c r="BS27" s="673">
        <v>51704</v>
      </c>
      <c r="BT27" s="673"/>
      <c r="BU27" s="673"/>
      <c r="BV27" s="673"/>
      <c r="BW27" s="673"/>
      <c r="BX27" s="673"/>
      <c r="BY27" s="673"/>
      <c r="BZ27" s="673"/>
      <c r="CA27" s="673"/>
      <c r="CB27" s="708"/>
      <c r="CD27" s="631" t="s">
        <v>288</v>
      </c>
      <c r="CE27" s="632"/>
      <c r="CF27" s="632"/>
      <c r="CG27" s="632"/>
      <c r="CH27" s="632"/>
      <c r="CI27" s="632"/>
      <c r="CJ27" s="632"/>
      <c r="CK27" s="632"/>
      <c r="CL27" s="632"/>
      <c r="CM27" s="632"/>
      <c r="CN27" s="632"/>
      <c r="CO27" s="632"/>
      <c r="CP27" s="632"/>
      <c r="CQ27" s="633"/>
      <c r="CR27" s="634">
        <v>2102929</v>
      </c>
      <c r="CS27" s="647"/>
      <c r="CT27" s="647"/>
      <c r="CU27" s="647"/>
      <c r="CV27" s="647"/>
      <c r="CW27" s="647"/>
      <c r="CX27" s="647"/>
      <c r="CY27" s="648"/>
      <c r="CZ27" s="637">
        <v>13.5</v>
      </c>
      <c r="DA27" s="649"/>
      <c r="DB27" s="649"/>
      <c r="DC27" s="650"/>
      <c r="DD27" s="640">
        <v>842037</v>
      </c>
      <c r="DE27" s="647"/>
      <c r="DF27" s="647"/>
      <c r="DG27" s="647"/>
      <c r="DH27" s="647"/>
      <c r="DI27" s="647"/>
      <c r="DJ27" s="647"/>
      <c r="DK27" s="648"/>
      <c r="DL27" s="640">
        <v>518721</v>
      </c>
      <c r="DM27" s="647"/>
      <c r="DN27" s="647"/>
      <c r="DO27" s="647"/>
      <c r="DP27" s="647"/>
      <c r="DQ27" s="647"/>
      <c r="DR27" s="647"/>
      <c r="DS27" s="647"/>
      <c r="DT27" s="647"/>
      <c r="DU27" s="647"/>
      <c r="DV27" s="648"/>
      <c r="DW27" s="637">
        <v>6.1</v>
      </c>
      <c r="DX27" s="649"/>
      <c r="DY27" s="649"/>
      <c r="DZ27" s="649"/>
      <c r="EA27" s="649"/>
      <c r="EB27" s="649"/>
      <c r="EC27" s="661"/>
    </row>
    <row r="28" spans="2:133" ht="11.25" customHeight="1" x14ac:dyDescent="0.15">
      <c r="B28" s="631" t="s">
        <v>289</v>
      </c>
      <c r="C28" s="632"/>
      <c r="D28" s="632"/>
      <c r="E28" s="632"/>
      <c r="F28" s="632"/>
      <c r="G28" s="632"/>
      <c r="H28" s="632"/>
      <c r="I28" s="632"/>
      <c r="J28" s="632"/>
      <c r="K28" s="632"/>
      <c r="L28" s="632"/>
      <c r="M28" s="632"/>
      <c r="N28" s="632"/>
      <c r="O28" s="632"/>
      <c r="P28" s="632"/>
      <c r="Q28" s="633"/>
      <c r="R28" s="634">
        <v>109772</v>
      </c>
      <c r="S28" s="635"/>
      <c r="T28" s="635"/>
      <c r="U28" s="635"/>
      <c r="V28" s="635"/>
      <c r="W28" s="635"/>
      <c r="X28" s="635"/>
      <c r="Y28" s="636"/>
      <c r="Z28" s="672">
        <v>0.7</v>
      </c>
      <c r="AA28" s="672"/>
      <c r="AB28" s="672"/>
      <c r="AC28" s="672"/>
      <c r="AD28" s="673">
        <v>7153</v>
      </c>
      <c r="AE28" s="673"/>
      <c r="AF28" s="673"/>
      <c r="AG28" s="673"/>
      <c r="AH28" s="673"/>
      <c r="AI28" s="673"/>
      <c r="AJ28" s="673"/>
      <c r="AK28" s="673"/>
      <c r="AL28" s="637">
        <v>0.1</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1127617</v>
      </c>
      <c r="CS28" s="635"/>
      <c r="CT28" s="635"/>
      <c r="CU28" s="635"/>
      <c r="CV28" s="635"/>
      <c r="CW28" s="635"/>
      <c r="CX28" s="635"/>
      <c r="CY28" s="636"/>
      <c r="CZ28" s="637">
        <v>7.3</v>
      </c>
      <c r="DA28" s="649"/>
      <c r="DB28" s="649"/>
      <c r="DC28" s="650"/>
      <c r="DD28" s="640">
        <v>1109518</v>
      </c>
      <c r="DE28" s="635"/>
      <c r="DF28" s="635"/>
      <c r="DG28" s="635"/>
      <c r="DH28" s="635"/>
      <c r="DI28" s="635"/>
      <c r="DJ28" s="635"/>
      <c r="DK28" s="636"/>
      <c r="DL28" s="640">
        <v>1109518</v>
      </c>
      <c r="DM28" s="635"/>
      <c r="DN28" s="635"/>
      <c r="DO28" s="635"/>
      <c r="DP28" s="635"/>
      <c r="DQ28" s="635"/>
      <c r="DR28" s="635"/>
      <c r="DS28" s="635"/>
      <c r="DT28" s="635"/>
      <c r="DU28" s="635"/>
      <c r="DV28" s="636"/>
      <c r="DW28" s="637">
        <v>13.1</v>
      </c>
      <c r="DX28" s="649"/>
      <c r="DY28" s="649"/>
      <c r="DZ28" s="649"/>
      <c r="EA28" s="649"/>
      <c r="EB28" s="649"/>
      <c r="EC28" s="661"/>
    </row>
    <row r="29" spans="2:133" ht="11.25" customHeight="1" x14ac:dyDescent="0.15">
      <c r="B29" s="631" t="s">
        <v>291</v>
      </c>
      <c r="C29" s="632"/>
      <c r="D29" s="632"/>
      <c r="E29" s="632"/>
      <c r="F29" s="632"/>
      <c r="G29" s="632"/>
      <c r="H29" s="632"/>
      <c r="I29" s="632"/>
      <c r="J29" s="632"/>
      <c r="K29" s="632"/>
      <c r="L29" s="632"/>
      <c r="M29" s="632"/>
      <c r="N29" s="632"/>
      <c r="O29" s="632"/>
      <c r="P29" s="632"/>
      <c r="Q29" s="633"/>
      <c r="R29" s="634">
        <v>132115</v>
      </c>
      <c r="S29" s="635"/>
      <c r="T29" s="635"/>
      <c r="U29" s="635"/>
      <c r="V29" s="635"/>
      <c r="W29" s="635"/>
      <c r="X29" s="635"/>
      <c r="Y29" s="636"/>
      <c r="Z29" s="672">
        <v>0.8</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08"/>
      <c r="CD29" s="653" t="s">
        <v>292</v>
      </c>
      <c r="CE29" s="654"/>
      <c r="CF29" s="631" t="s">
        <v>66</v>
      </c>
      <c r="CG29" s="632"/>
      <c r="CH29" s="632"/>
      <c r="CI29" s="632"/>
      <c r="CJ29" s="632"/>
      <c r="CK29" s="632"/>
      <c r="CL29" s="632"/>
      <c r="CM29" s="632"/>
      <c r="CN29" s="632"/>
      <c r="CO29" s="632"/>
      <c r="CP29" s="632"/>
      <c r="CQ29" s="633"/>
      <c r="CR29" s="634">
        <v>1127110</v>
      </c>
      <c r="CS29" s="647"/>
      <c r="CT29" s="647"/>
      <c r="CU29" s="647"/>
      <c r="CV29" s="647"/>
      <c r="CW29" s="647"/>
      <c r="CX29" s="647"/>
      <c r="CY29" s="648"/>
      <c r="CZ29" s="637">
        <v>7.3</v>
      </c>
      <c r="DA29" s="649"/>
      <c r="DB29" s="649"/>
      <c r="DC29" s="650"/>
      <c r="DD29" s="640">
        <v>1109011</v>
      </c>
      <c r="DE29" s="647"/>
      <c r="DF29" s="647"/>
      <c r="DG29" s="647"/>
      <c r="DH29" s="647"/>
      <c r="DI29" s="647"/>
      <c r="DJ29" s="647"/>
      <c r="DK29" s="648"/>
      <c r="DL29" s="640">
        <v>1109011</v>
      </c>
      <c r="DM29" s="647"/>
      <c r="DN29" s="647"/>
      <c r="DO29" s="647"/>
      <c r="DP29" s="647"/>
      <c r="DQ29" s="647"/>
      <c r="DR29" s="647"/>
      <c r="DS29" s="647"/>
      <c r="DT29" s="647"/>
      <c r="DU29" s="647"/>
      <c r="DV29" s="648"/>
      <c r="DW29" s="637">
        <v>13.1</v>
      </c>
      <c r="DX29" s="649"/>
      <c r="DY29" s="649"/>
      <c r="DZ29" s="649"/>
      <c r="EA29" s="649"/>
      <c r="EB29" s="649"/>
      <c r="EC29" s="661"/>
    </row>
    <row r="30" spans="2:133" ht="11.25" customHeight="1" x14ac:dyDescent="0.15">
      <c r="B30" s="631" t="s">
        <v>293</v>
      </c>
      <c r="C30" s="632"/>
      <c r="D30" s="632"/>
      <c r="E30" s="632"/>
      <c r="F30" s="632"/>
      <c r="G30" s="632"/>
      <c r="H30" s="632"/>
      <c r="I30" s="632"/>
      <c r="J30" s="632"/>
      <c r="K30" s="632"/>
      <c r="L30" s="632"/>
      <c r="M30" s="632"/>
      <c r="N30" s="632"/>
      <c r="O30" s="632"/>
      <c r="P30" s="632"/>
      <c r="Q30" s="633"/>
      <c r="R30" s="634">
        <v>1702892</v>
      </c>
      <c r="S30" s="635"/>
      <c r="T30" s="635"/>
      <c r="U30" s="635"/>
      <c r="V30" s="635"/>
      <c r="W30" s="635"/>
      <c r="X30" s="635"/>
      <c r="Y30" s="636"/>
      <c r="Z30" s="672">
        <v>10.199999999999999</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6"/>
      <c r="BI30" s="706"/>
      <c r="BJ30" s="706"/>
      <c r="BK30" s="706"/>
      <c r="BL30" s="706"/>
      <c r="BM30" s="706"/>
      <c r="BN30" s="706"/>
      <c r="BO30" s="706"/>
      <c r="BP30" s="706"/>
      <c r="BQ30" s="707"/>
      <c r="BR30" s="686" t="s">
        <v>295</v>
      </c>
      <c r="BS30" s="706"/>
      <c r="BT30" s="706"/>
      <c r="BU30" s="706"/>
      <c r="BV30" s="706"/>
      <c r="BW30" s="706"/>
      <c r="BX30" s="706"/>
      <c r="BY30" s="706"/>
      <c r="BZ30" s="706"/>
      <c r="CA30" s="706"/>
      <c r="CB30" s="707"/>
      <c r="CD30" s="655"/>
      <c r="CE30" s="656"/>
      <c r="CF30" s="631" t="s">
        <v>296</v>
      </c>
      <c r="CG30" s="632"/>
      <c r="CH30" s="632"/>
      <c r="CI30" s="632"/>
      <c r="CJ30" s="632"/>
      <c r="CK30" s="632"/>
      <c r="CL30" s="632"/>
      <c r="CM30" s="632"/>
      <c r="CN30" s="632"/>
      <c r="CO30" s="632"/>
      <c r="CP30" s="632"/>
      <c r="CQ30" s="633"/>
      <c r="CR30" s="634">
        <v>1095191</v>
      </c>
      <c r="CS30" s="635"/>
      <c r="CT30" s="635"/>
      <c r="CU30" s="635"/>
      <c r="CV30" s="635"/>
      <c r="CW30" s="635"/>
      <c r="CX30" s="635"/>
      <c r="CY30" s="636"/>
      <c r="CZ30" s="637">
        <v>7.1</v>
      </c>
      <c r="DA30" s="649"/>
      <c r="DB30" s="649"/>
      <c r="DC30" s="650"/>
      <c r="DD30" s="640">
        <v>1077092</v>
      </c>
      <c r="DE30" s="635"/>
      <c r="DF30" s="635"/>
      <c r="DG30" s="635"/>
      <c r="DH30" s="635"/>
      <c r="DI30" s="635"/>
      <c r="DJ30" s="635"/>
      <c r="DK30" s="636"/>
      <c r="DL30" s="640">
        <v>1077092</v>
      </c>
      <c r="DM30" s="635"/>
      <c r="DN30" s="635"/>
      <c r="DO30" s="635"/>
      <c r="DP30" s="635"/>
      <c r="DQ30" s="635"/>
      <c r="DR30" s="635"/>
      <c r="DS30" s="635"/>
      <c r="DT30" s="635"/>
      <c r="DU30" s="635"/>
      <c r="DV30" s="636"/>
      <c r="DW30" s="637">
        <v>12.7</v>
      </c>
      <c r="DX30" s="649"/>
      <c r="DY30" s="649"/>
      <c r="DZ30" s="649"/>
      <c r="EA30" s="649"/>
      <c r="EB30" s="649"/>
      <c r="EC30" s="661"/>
    </row>
    <row r="31" spans="2:133" ht="11.25" customHeight="1" x14ac:dyDescent="0.15">
      <c r="B31" s="709" t="s">
        <v>297</v>
      </c>
      <c r="C31" s="710"/>
      <c r="D31" s="710"/>
      <c r="E31" s="710"/>
      <c r="F31" s="710"/>
      <c r="G31" s="710"/>
      <c r="H31" s="710"/>
      <c r="I31" s="710"/>
      <c r="J31" s="710"/>
      <c r="K31" s="710"/>
      <c r="L31" s="710"/>
      <c r="M31" s="710"/>
      <c r="N31" s="710"/>
      <c r="O31" s="710"/>
      <c r="P31" s="710"/>
      <c r="Q31" s="711"/>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0" t="s">
        <v>298</v>
      </c>
      <c r="AQ31" s="701"/>
      <c r="AR31" s="701"/>
      <c r="AS31" s="701"/>
      <c r="AT31" s="702" t="s">
        <v>299</v>
      </c>
      <c r="AU31" s="200"/>
      <c r="AV31" s="200"/>
      <c r="AW31" s="200"/>
      <c r="AX31" s="692" t="s">
        <v>177</v>
      </c>
      <c r="AY31" s="693"/>
      <c r="AZ31" s="693"/>
      <c r="BA31" s="693"/>
      <c r="BB31" s="693"/>
      <c r="BC31" s="693"/>
      <c r="BD31" s="693"/>
      <c r="BE31" s="693"/>
      <c r="BF31" s="694"/>
      <c r="BG31" s="696">
        <v>99.2</v>
      </c>
      <c r="BH31" s="697"/>
      <c r="BI31" s="697"/>
      <c r="BJ31" s="697"/>
      <c r="BK31" s="697"/>
      <c r="BL31" s="697"/>
      <c r="BM31" s="698">
        <v>97.9</v>
      </c>
      <c r="BN31" s="697"/>
      <c r="BO31" s="697"/>
      <c r="BP31" s="697"/>
      <c r="BQ31" s="699"/>
      <c r="BR31" s="696">
        <v>99.1</v>
      </c>
      <c r="BS31" s="697"/>
      <c r="BT31" s="697"/>
      <c r="BU31" s="697"/>
      <c r="BV31" s="697"/>
      <c r="BW31" s="697"/>
      <c r="BX31" s="698">
        <v>97.3</v>
      </c>
      <c r="BY31" s="697"/>
      <c r="BZ31" s="697"/>
      <c r="CA31" s="697"/>
      <c r="CB31" s="699"/>
      <c r="CD31" s="655"/>
      <c r="CE31" s="656"/>
      <c r="CF31" s="631" t="s">
        <v>300</v>
      </c>
      <c r="CG31" s="632"/>
      <c r="CH31" s="632"/>
      <c r="CI31" s="632"/>
      <c r="CJ31" s="632"/>
      <c r="CK31" s="632"/>
      <c r="CL31" s="632"/>
      <c r="CM31" s="632"/>
      <c r="CN31" s="632"/>
      <c r="CO31" s="632"/>
      <c r="CP31" s="632"/>
      <c r="CQ31" s="633"/>
      <c r="CR31" s="634">
        <v>31919</v>
      </c>
      <c r="CS31" s="647"/>
      <c r="CT31" s="647"/>
      <c r="CU31" s="647"/>
      <c r="CV31" s="647"/>
      <c r="CW31" s="647"/>
      <c r="CX31" s="647"/>
      <c r="CY31" s="648"/>
      <c r="CZ31" s="637">
        <v>0.2</v>
      </c>
      <c r="DA31" s="649"/>
      <c r="DB31" s="649"/>
      <c r="DC31" s="650"/>
      <c r="DD31" s="640">
        <v>31919</v>
      </c>
      <c r="DE31" s="647"/>
      <c r="DF31" s="647"/>
      <c r="DG31" s="647"/>
      <c r="DH31" s="647"/>
      <c r="DI31" s="647"/>
      <c r="DJ31" s="647"/>
      <c r="DK31" s="648"/>
      <c r="DL31" s="640">
        <v>31919</v>
      </c>
      <c r="DM31" s="647"/>
      <c r="DN31" s="647"/>
      <c r="DO31" s="647"/>
      <c r="DP31" s="647"/>
      <c r="DQ31" s="647"/>
      <c r="DR31" s="647"/>
      <c r="DS31" s="647"/>
      <c r="DT31" s="647"/>
      <c r="DU31" s="647"/>
      <c r="DV31" s="648"/>
      <c r="DW31" s="637">
        <v>0.4</v>
      </c>
      <c r="DX31" s="649"/>
      <c r="DY31" s="649"/>
      <c r="DZ31" s="649"/>
      <c r="EA31" s="649"/>
      <c r="EB31" s="649"/>
      <c r="EC31" s="661"/>
    </row>
    <row r="32" spans="2:133" ht="11.25" customHeight="1" x14ac:dyDescent="0.15">
      <c r="B32" s="631" t="s">
        <v>301</v>
      </c>
      <c r="C32" s="632"/>
      <c r="D32" s="632"/>
      <c r="E32" s="632"/>
      <c r="F32" s="632"/>
      <c r="G32" s="632"/>
      <c r="H32" s="632"/>
      <c r="I32" s="632"/>
      <c r="J32" s="632"/>
      <c r="K32" s="632"/>
      <c r="L32" s="632"/>
      <c r="M32" s="632"/>
      <c r="N32" s="632"/>
      <c r="O32" s="632"/>
      <c r="P32" s="632"/>
      <c r="Q32" s="633"/>
      <c r="R32" s="634">
        <v>849427</v>
      </c>
      <c r="S32" s="635"/>
      <c r="T32" s="635"/>
      <c r="U32" s="635"/>
      <c r="V32" s="635"/>
      <c r="W32" s="635"/>
      <c r="X32" s="635"/>
      <c r="Y32" s="636"/>
      <c r="Z32" s="672">
        <v>5.0999999999999996</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3"/>
      <c r="AU32" s="196" t="s">
        <v>302</v>
      </c>
      <c r="AX32" s="631" t="s">
        <v>303</v>
      </c>
      <c r="AY32" s="632"/>
      <c r="AZ32" s="632"/>
      <c r="BA32" s="632"/>
      <c r="BB32" s="632"/>
      <c r="BC32" s="632"/>
      <c r="BD32" s="632"/>
      <c r="BE32" s="632"/>
      <c r="BF32" s="633"/>
      <c r="BG32" s="705">
        <v>99.1</v>
      </c>
      <c r="BH32" s="647"/>
      <c r="BI32" s="647"/>
      <c r="BJ32" s="647"/>
      <c r="BK32" s="647"/>
      <c r="BL32" s="647"/>
      <c r="BM32" s="638">
        <v>98.1</v>
      </c>
      <c r="BN32" s="647"/>
      <c r="BO32" s="647"/>
      <c r="BP32" s="647"/>
      <c r="BQ32" s="670"/>
      <c r="BR32" s="705">
        <v>99.2</v>
      </c>
      <c r="BS32" s="647"/>
      <c r="BT32" s="647"/>
      <c r="BU32" s="647"/>
      <c r="BV32" s="647"/>
      <c r="BW32" s="647"/>
      <c r="BX32" s="638">
        <v>98.1</v>
      </c>
      <c r="BY32" s="647"/>
      <c r="BZ32" s="647"/>
      <c r="CA32" s="647"/>
      <c r="CB32" s="670"/>
      <c r="CD32" s="657"/>
      <c r="CE32" s="658"/>
      <c r="CF32" s="631" t="s">
        <v>304</v>
      </c>
      <c r="CG32" s="632"/>
      <c r="CH32" s="632"/>
      <c r="CI32" s="632"/>
      <c r="CJ32" s="632"/>
      <c r="CK32" s="632"/>
      <c r="CL32" s="632"/>
      <c r="CM32" s="632"/>
      <c r="CN32" s="632"/>
      <c r="CO32" s="632"/>
      <c r="CP32" s="632"/>
      <c r="CQ32" s="633"/>
      <c r="CR32" s="634">
        <v>507</v>
      </c>
      <c r="CS32" s="635"/>
      <c r="CT32" s="635"/>
      <c r="CU32" s="635"/>
      <c r="CV32" s="635"/>
      <c r="CW32" s="635"/>
      <c r="CX32" s="635"/>
      <c r="CY32" s="636"/>
      <c r="CZ32" s="637">
        <v>0</v>
      </c>
      <c r="DA32" s="649"/>
      <c r="DB32" s="649"/>
      <c r="DC32" s="650"/>
      <c r="DD32" s="640">
        <v>507</v>
      </c>
      <c r="DE32" s="635"/>
      <c r="DF32" s="635"/>
      <c r="DG32" s="635"/>
      <c r="DH32" s="635"/>
      <c r="DI32" s="635"/>
      <c r="DJ32" s="635"/>
      <c r="DK32" s="636"/>
      <c r="DL32" s="640">
        <v>507</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15">
      <c r="B33" s="631" t="s">
        <v>305</v>
      </c>
      <c r="C33" s="632"/>
      <c r="D33" s="632"/>
      <c r="E33" s="632"/>
      <c r="F33" s="632"/>
      <c r="G33" s="632"/>
      <c r="H33" s="632"/>
      <c r="I33" s="632"/>
      <c r="J33" s="632"/>
      <c r="K33" s="632"/>
      <c r="L33" s="632"/>
      <c r="M33" s="632"/>
      <c r="N33" s="632"/>
      <c r="O33" s="632"/>
      <c r="P33" s="632"/>
      <c r="Q33" s="633"/>
      <c r="R33" s="634">
        <v>138902</v>
      </c>
      <c r="S33" s="635"/>
      <c r="T33" s="635"/>
      <c r="U33" s="635"/>
      <c r="V33" s="635"/>
      <c r="W33" s="635"/>
      <c r="X33" s="635"/>
      <c r="Y33" s="636"/>
      <c r="Z33" s="672">
        <v>0.8</v>
      </c>
      <c r="AA33" s="672"/>
      <c r="AB33" s="672"/>
      <c r="AC33" s="672"/>
      <c r="AD33" s="673">
        <v>17113</v>
      </c>
      <c r="AE33" s="673"/>
      <c r="AF33" s="673"/>
      <c r="AG33" s="673"/>
      <c r="AH33" s="673"/>
      <c r="AI33" s="673"/>
      <c r="AJ33" s="673"/>
      <c r="AK33" s="673"/>
      <c r="AL33" s="637">
        <v>0.2</v>
      </c>
      <c r="AM33" s="638"/>
      <c r="AN33" s="638"/>
      <c r="AO33" s="674"/>
      <c r="AP33" s="677"/>
      <c r="AQ33" s="678"/>
      <c r="AR33" s="678"/>
      <c r="AS33" s="678"/>
      <c r="AT33" s="704"/>
      <c r="AU33" s="201"/>
      <c r="AV33" s="201"/>
      <c r="AW33" s="201"/>
      <c r="AX33" s="615" t="s">
        <v>306</v>
      </c>
      <c r="AY33" s="616"/>
      <c r="AZ33" s="616"/>
      <c r="BA33" s="616"/>
      <c r="BB33" s="616"/>
      <c r="BC33" s="616"/>
      <c r="BD33" s="616"/>
      <c r="BE33" s="616"/>
      <c r="BF33" s="617"/>
      <c r="BG33" s="695">
        <v>99.1</v>
      </c>
      <c r="BH33" s="619"/>
      <c r="BI33" s="619"/>
      <c r="BJ33" s="619"/>
      <c r="BK33" s="619"/>
      <c r="BL33" s="619"/>
      <c r="BM33" s="665">
        <v>97.6</v>
      </c>
      <c r="BN33" s="619"/>
      <c r="BO33" s="619"/>
      <c r="BP33" s="619"/>
      <c r="BQ33" s="682"/>
      <c r="BR33" s="695">
        <v>98.9</v>
      </c>
      <c r="BS33" s="619"/>
      <c r="BT33" s="619"/>
      <c r="BU33" s="619"/>
      <c r="BV33" s="619"/>
      <c r="BW33" s="619"/>
      <c r="BX33" s="665">
        <v>96.7</v>
      </c>
      <c r="BY33" s="619"/>
      <c r="BZ33" s="619"/>
      <c r="CA33" s="619"/>
      <c r="CB33" s="682"/>
      <c r="CD33" s="631" t="s">
        <v>307</v>
      </c>
      <c r="CE33" s="632"/>
      <c r="CF33" s="632"/>
      <c r="CG33" s="632"/>
      <c r="CH33" s="632"/>
      <c r="CI33" s="632"/>
      <c r="CJ33" s="632"/>
      <c r="CK33" s="632"/>
      <c r="CL33" s="632"/>
      <c r="CM33" s="632"/>
      <c r="CN33" s="632"/>
      <c r="CO33" s="632"/>
      <c r="CP33" s="632"/>
      <c r="CQ33" s="633"/>
      <c r="CR33" s="634">
        <v>8446106</v>
      </c>
      <c r="CS33" s="647"/>
      <c r="CT33" s="647"/>
      <c r="CU33" s="647"/>
      <c r="CV33" s="647"/>
      <c r="CW33" s="647"/>
      <c r="CX33" s="647"/>
      <c r="CY33" s="648"/>
      <c r="CZ33" s="637">
        <v>54.4</v>
      </c>
      <c r="DA33" s="649"/>
      <c r="DB33" s="649"/>
      <c r="DC33" s="650"/>
      <c r="DD33" s="640">
        <v>5068523</v>
      </c>
      <c r="DE33" s="647"/>
      <c r="DF33" s="647"/>
      <c r="DG33" s="647"/>
      <c r="DH33" s="647"/>
      <c r="DI33" s="647"/>
      <c r="DJ33" s="647"/>
      <c r="DK33" s="648"/>
      <c r="DL33" s="640">
        <v>3533431</v>
      </c>
      <c r="DM33" s="647"/>
      <c r="DN33" s="647"/>
      <c r="DO33" s="647"/>
      <c r="DP33" s="647"/>
      <c r="DQ33" s="647"/>
      <c r="DR33" s="647"/>
      <c r="DS33" s="647"/>
      <c r="DT33" s="647"/>
      <c r="DU33" s="647"/>
      <c r="DV33" s="648"/>
      <c r="DW33" s="637">
        <v>41.6</v>
      </c>
      <c r="DX33" s="649"/>
      <c r="DY33" s="649"/>
      <c r="DZ33" s="649"/>
      <c r="EA33" s="649"/>
      <c r="EB33" s="649"/>
      <c r="EC33" s="661"/>
    </row>
    <row r="34" spans="2:133" ht="11.25" customHeight="1" x14ac:dyDescent="0.15">
      <c r="B34" s="631" t="s">
        <v>308</v>
      </c>
      <c r="C34" s="632"/>
      <c r="D34" s="632"/>
      <c r="E34" s="632"/>
      <c r="F34" s="632"/>
      <c r="G34" s="632"/>
      <c r="H34" s="632"/>
      <c r="I34" s="632"/>
      <c r="J34" s="632"/>
      <c r="K34" s="632"/>
      <c r="L34" s="632"/>
      <c r="M34" s="632"/>
      <c r="N34" s="632"/>
      <c r="O34" s="632"/>
      <c r="P34" s="632"/>
      <c r="Q34" s="633"/>
      <c r="R34" s="634">
        <v>1105952</v>
      </c>
      <c r="S34" s="635"/>
      <c r="T34" s="635"/>
      <c r="U34" s="635"/>
      <c r="V34" s="635"/>
      <c r="W34" s="635"/>
      <c r="X34" s="635"/>
      <c r="Y34" s="636"/>
      <c r="Z34" s="672">
        <v>6.6</v>
      </c>
      <c r="AA34" s="672"/>
      <c r="AB34" s="672"/>
      <c r="AC34" s="672"/>
      <c r="AD34" s="673" t="s">
        <v>122</v>
      </c>
      <c r="AE34" s="673"/>
      <c r="AF34" s="673"/>
      <c r="AG34" s="673"/>
      <c r="AH34" s="673"/>
      <c r="AI34" s="673"/>
      <c r="AJ34" s="673"/>
      <c r="AK34" s="673"/>
      <c r="AL34" s="637" t="s">
        <v>122</v>
      </c>
      <c r="AM34" s="638"/>
      <c r="AN34" s="638"/>
      <c r="AO34" s="674"/>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1" t="s">
        <v>309</v>
      </c>
      <c r="CE34" s="632"/>
      <c r="CF34" s="632"/>
      <c r="CG34" s="632"/>
      <c r="CH34" s="632"/>
      <c r="CI34" s="632"/>
      <c r="CJ34" s="632"/>
      <c r="CK34" s="632"/>
      <c r="CL34" s="632"/>
      <c r="CM34" s="632"/>
      <c r="CN34" s="632"/>
      <c r="CO34" s="632"/>
      <c r="CP34" s="632"/>
      <c r="CQ34" s="633"/>
      <c r="CR34" s="634">
        <v>2460584</v>
      </c>
      <c r="CS34" s="635"/>
      <c r="CT34" s="635"/>
      <c r="CU34" s="635"/>
      <c r="CV34" s="635"/>
      <c r="CW34" s="635"/>
      <c r="CX34" s="635"/>
      <c r="CY34" s="636"/>
      <c r="CZ34" s="637">
        <v>15.8</v>
      </c>
      <c r="DA34" s="649"/>
      <c r="DB34" s="649"/>
      <c r="DC34" s="650"/>
      <c r="DD34" s="640">
        <v>1435255</v>
      </c>
      <c r="DE34" s="635"/>
      <c r="DF34" s="635"/>
      <c r="DG34" s="635"/>
      <c r="DH34" s="635"/>
      <c r="DI34" s="635"/>
      <c r="DJ34" s="635"/>
      <c r="DK34" s="636"/>
      <c r="DL34" s="640">
        <v>1287953</v>
      </c>
      <c r="DM34" s="635"/>
      <c r="DN34" s="635"/>
      <c r="DO34" s="635"/>
      <c r="DP34" s="635"/>
      <c r="DQ34" s="635"/>
      <c r="DR34" s="635"/>
      <c r="DS34" s="635"/>
      <c r="DT34" s="635"/>
      <c r="DU34" s="635"/>
      <c r="DV34" s="636"/>
      <c r="DW34" s="637">
        <v>15.2</v>
      </c>
      <c r="DX34" s="649"/>
      <c r="DY34" s="649"/>
      <c r="DZ34" s="649"/>
      <c r="EA34" s="649"/>
      <c r="EB34" s="649"/>
      <c r="EC34" s="661"/>
    </row>
    <row r="35" spans="2:133" ht="11.25" customHeight="1" x14ac:dyDescent="0.15">
      <c r="B35" s="631" t="s">
        <v>310</v>
      </c>
      <c r="C35" s="632"/>
      <c r="D35" s="632"/>
      <c r="E35" s="632"/>
      <c r="F35" s="632"/>
      <c r="G35" s="632"/>
      <c r="H35" s="632"/>
      <c r="I35" s="632"/>
      <c r="J35" s="632"/>
      <c r="K35" s="632"/>
      <c r="L35" s="632"/>
      <c r="M35" s="632"/>
      <c r="N35" s="632"/>
      <c r="O35" s="632"/>
      <c r="P35" s="632"/>
      <c r="Q35" s="633"/>
      <c r="R35" s="634">
        <v>1614984</v>
      </c>
      <c r="S35" s="635"/>
      <c r="T35" s="635"/>
      <c r="U35" s="635"/>
      <c r="V35" s="635"/>
      <c r="W35" s="635"/>
      <c r="X35" s="635"/>
      <c r="Y35" s="636"/>
      <c r="Z35" s="672">
        <v>9.6</v>
      </c>
      <c r="AA35" s="672"/>
      <c r="AB35" s="672"/>
      <c r="AC35" s="672"/>
      <c r="AD35" s="673" t="s">
        <v>122</v>
      </c>
      <c r="AE35" s="673"/>
      <c r="AF35" s="673"/>
      <c r="AG35" s="673"/>
      <c r="AH35" s="673"/>
      <c r="AI35" s="673"/>
      <c r="AJ35" s="673"/>
      <c r="AK35" s="673"/>
      <c r="AL35" s="637" t="s">
        <v>122</v>
      </c>
      <c r="AM35" s="638"/>
      <c r="AN35" s="638"/>
      <c r="AO35" s="674"/>
      <c r="AP35" s="206"/>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100466</v>
      </c>
      <c r="CS35" s="647"/>
      <c r="CT35" s="647"/>
      <c r="CU35" s="647"/>
      <c r="CV35" s="647"/>
      <c r="CW35" s="647"/>
      <c r="CX35" s="647"/>
      <c r="CY35" s="648"/>
      <c r="CZ35" s="637">
        <v>0.6</v>
      </c>
      <c r="DA35" s="649"/>
      <c r="DB35" s="649"/>
      <c r="DC35" s="650"/>
      <c r="DD35" s="640">
        <v>91586</v>
      </c>
      <c r="DE35" s="647"/>
      <c r="DF35" s="647"/>
      <c r="DG35" s="647"/>
      <c r="DH35" s="647"/>
      <c r="DI35" s="647"/>
      <c r="DJ35" s="647"/>
      <c r="DK35" s="648"/>
      <c r="DL35" s="640">
        <v>91586</v>
      </c>
      <c r="DM35" s="647"/>
      <c r="DN35" s="647"/>
      <c r="DO35" s="647"/>
      <c r="DP35" s="647"/>
      <c r="DQ35" s="647"/>
      <c r="DR35" s="647"/>
      <c r="DS35" s="647"/>
      <c r="DT35" s="647"/>
      <c r="DU35" s="647"/>
      <c r="DV35" s="648"/>
      <c r="DW35" s="637">
        <v>1.1000000000000001</v>
      </c>
      <c r="DX35" s="649"/>
      <c r="DY35" s="649"/>
      <c r="DZ35" s="649"/>
      <c r="EA35" s="649"/>
      <c r="EB35" s="649"/>
      <c r="EC35" s="661"/>
    </row>
    <row r="36" spans="2:133" ht="11.25" customHeight="1" x14ac:dyDescent="0.15">
      <c r="B36" s="631" t="s">
        <v>314</v>
      </c>
      <c r="C36" s="632"/>
      <c r="D36" s="632"/>
      <c r="E36" s="632"/>
      <c r="F36" s="632"/>
      <c r="G36" s="632"/>
      <c r="H36" s="632"/>
      <c r="I36" s="632"/>
      <c r="J36" s="632"/>
      <c r="K36" s="632"/>
      <c r="L36" s="632"/>
      <c r="M36" s="632"/>
      <c r="N36" s="632"/>
      <c r="O36" s="632"/>
      <c r="P36" s="632"/>
      <c r="Q36" s="633"/>
      <c r="R36" s="634">
        <v>1351688</v>
      </c>
      <c r="S36" s="635"/>
      <c r="T36" s="635"/>
      <c r="U36" s="635"/>
      <c r="V36" s="635"/>
      <c r="W36" s="635"/>
      <c r="X36" s="635"/>
      <c r="Y36" s="636"/>
      <c r="Z36" s="672">
        <v>8.1</v>
      </c>
      <c r="AA36" s="672"/>
      <c r="AB36" s="672"/>
      <c r="AC36" s="672"/>
      <c r="AD36" s="673" t="s">
        <v>122</v>
      </c>
      <c r="AE36" s="673"/>
      <c r="AF36" s="673"/>
      <c r="AG36" s="673"/>
      <c r="AH36" s="673"/>
      <c r="AI36" s="673"/>
      <c r="AJ36" s="673"/>
      <c r="AK36" s="673"/>
      <c r="AL36" s="637" t="s">
        <v>122</v>
      </c>
      <c r="AM36" s="638"/>
      <c r="AN36" s="638"/>
      <c r="AO36" s="674"/>
      <c r="AP36" s="206"/>
      <c r="AQ36" s="683" t="s">
        <v>315</v>
      </c>
      <c r="AR36" s="684"/>
      <c r="AS36" s="684"/>
      <c r="AT36" s="684"/>
      <c r="AU36" s="684"/>
      <c r="AV36" s="684"/>
      <c r="AW36" s="684"/>
      <c r="AX36" s="684"/>
      <c r="AY36" s="685"/>
      <c r="AZ36" s="689">
        <v>1431583</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72805</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2462442</v>
      </c>
      <c r="CS36" s="635"/>
      <c r="CT36" s="635"/>
      <c r="CU36" s="635"/>
      <c r="CV36" s="635"/>
      <c r="CW36" s="635"/>
      <c r="CX36" s="635"/>
      <c r="CY36" s="636"/>
      <c r="CZ36" s="637">
        <v>15.9</v>
      </c>
      <c r="DA36" s="649"/>
      <c r="DB36" s="649"/>
      <c r="DC36" s="650"/>
      <c r="DD36" s="640">
        <v>1774219</v>
      </c>
      <c r="DE36" s="635"/>
      <c r="DF36" s="635"/>
      <c r="DG36" s="635"/>
      <c r="DH36" s="635"/>
      <c r="DI36" s="635"/>
      <c r="DJ36" s="635"/>
      <c r="DK36" s="636"/>
      <c r="DL36" s="640">
        <v>1229246</v>
      </c>
      <c r="DM36" s="635"/>
      <c r="DN36" s="635"/>
      <c r="DO36" s="635"/>
      <c r="DP36" s="635"/>
      <c r="DQ36" s="635"/>
      <c r="DR36" s="635"/>
      <c r="DS36" s="635"/>
      <c r="DT36" s="635"/>
      <c r="DU36" s="635"/>
      <c r="DV36" s="636"/>
      <c r="DW36" s="637">
        <v>14.5</v>
      </c>
      <c r="DX36" s="649"/>
      <c r="DY36" s="649"/>
      <c r="DZ36" s="649"/>
      <c r="EA36" s="649"/>
      <c r="EB36" s="649"/>
      <c r="EC36" s="661"/>
    </row>
    <row r="37" spans="2:133" ht="11.25" customHeight="1" x14ac:dyDescent="0.15">
      <c r="B37" s="631" t="s">
        <v>318</v>
      </c>
      <c r="C37" s="632"/>
      <c r="D37" s="632"/>
      <c r="E37" s="632"/>
      <c r="F37" s="632"/>
      <c r="G37" s="632"/>
      <c r="H37" s="632"/>
      <c r="I37" s="632"/>
      <c r="J37" s="632"/>
      <c r="K37" s="632"/>
      <c r="L37" s="632"/>
      <c r="M37" s="632"/>
      <c r="N37" s="632"/>
      <c r="O37" s="632"/>
      <c r="P37" s="632"/>
      <c r="Q37" s="633"/>
      <c r="R37" s="634">
        <v>490507</v>
      </c>
      <c r="S37" s="635"/>
      <c r="T37" s="635"/>
      <c r="U37" s="635"/>
      <c r="V37" s="635"/>
      <c r="W37" s="635"/>
      <c r="X37" s="635"/>
      <c r="Y37" s="636"/>
      <c r="Z37" s="672">
        <v>2.9</v>
      </c>
      <c r="AA37" s="672"/>
      <c r="AB37" s="672"/>
      <c r="AC37" s="672"/>
      <c r="AD37" s="673">
        <v>426</v>
      </c>
      <c r="AE37" s="673"/>
      <c r="AF37" s="673"/>
      <c r="AG37" s="673"/>
      <c r="AH37" s="673"/>
      <c r="AI37" s="673"/>
      <c r="AJ37" s="673"/>
      <c r="AK37" s="673"/>
      <c r="AL37" s="637">
        <v>0</v>
      </c>
      <c r="AM37" s="638"/>
      <c r="AN37" s="638"/>
      <c r="AO37" s="674"/>
      <c r="AQ37" s="667" t="s">
        <v>319</v>
      </c>
      <c r="AR37" s="668"/>
      <c r="AS37" s="668"/>
      <c r="AT37" s="668"/>
      <c r="AU37" s="668"/>
      <c r="AV37" s="668"/>
      <c r="AW37" s="668"/>
      <c r="AX37" s="668"/>
      <c r="AY37" s="669"/>
      <c r="AZ37" s="634">
        <v>221880</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72805</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1025564</v>
      </c>
      <c r="CS37" s="647"/>
      <c r="CT37" s="647"/>
      <c r="CU37" s="647"/>
      <c r="CV37" s="647"/>
      <c r="CW37" s="647"/>
      <c r="CX37" s="647"/>
      <c r="CY37" s="648"/>
      <c r="CZ37" s="637">
        <v>6.6</v>
      </c>
      <c r="DA37" s="649"/>
      <c r="DB37" s="649"/>
      <c r="DC37" s="650"/>
      <c r="DD37" s="640">
        <v>934794</v>
      </c>
      <c r="DE37" s="647"/>
      <c r="DF37" s="647"/>
      <c r="DG37" s="647"/>
      <c r="DH37" s="647"/>
      <c r="DI37" s="647"/>
      <c r="DJ37" s="647"/>
      <c r="DK37" s="648"/>
      <c r="DL37" s="640">
        <v>606859</v>
      </c>
      <c r="DM37" s="647"/>
      <c r="DN37" s="647"/>
      <c r="DO37" s="647"/>
      <c r="DP37" s="647"/>
      <c r="DQ37" s="647"/>
      <c r="DR37" s="647"/>
      <c r="DS37" s="647"/>
      <c r="DT37" s="647"/>
      <c r="DU37" s="647"/>
      <c r="DV37" s="648"/>
      <c r="DW37" s="637">
        <v>7.1</v>
      </c>
      <c r="DX37" s="649"/>
      <c r="DY37" s="649"/>
      <c r="DZ37" s="649"/>
      <c r="EA37" s="649"/>
      <c r="EB37" s="649"/>
      <c r="EC37" s="661"/>
    </row>
    <row r="38" spans="2:133" ht="11.25" customHeight="1" x14ac:dyDescent="0.15">
      <c r="B38" s="631" t="s">
        <v>322</v>
      </c>
      <c r="C38" s="632"/>
      <c r="D38" s="632"/>
      <c r="E38" s="632"/>
      <c r="F38" s="632"/>
      <c r="G38" s="632"/>
      <c r="H38" s="632"/>
      <c r="I38" s="632"/>
      <c r="J38" s="632"/>
      <c r="K38" s="632"/>
      <c r="L38" s="632"/>
      <c r="M38" s="632"/>
      <c r="N38" s="632"/>
      <c r="O38" s="632"/>
      <c r="P38" s="632"/>
      <c r="Q38" s="633"/>
      <c r="R38" s="634">
        <v>356700</v>
      </c>
      <c r="S38" s="635"/>
      <c r="T38" s="635"/>
      <c r="U38" s="635"/>
      <c r="V38" s="635"/>
      <c r="W38" s="635"/>
      <c r="X38" s="635"/>
      <c r="Y38" s="636"/>
      <c r="Z38" s="672">
        <v>2.1</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39880</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4369</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1169823</v>
      </c>
      <c r="CS38" s="635"/>
      <c r="CT38" s="635"/>
      <c r="CU38" s="635"/>
      <c r="CV38" s="635"/>
      <c r="CW38" s="635"/>
      <c r="CX38" s="635"/>
      <c r="CY38" s="636"/>
      <c r="CZ38" s="637">
        <v>7.5</v>
      </c>
      <c r="DA38" s="649"/>
      <c r="DB38" s="649"/>
      <c r="DC38" s="650"/>
      <c r="DD38" s="640">
        <v>942750</v>
      </c>
      <c r="DE38" s="635"/>
      <c r="DF38" s="635"/>
      <c r="DG38" s="635"/>
      <c r="DH38" s="635"/>
      <c r="DI38" s="635"/>
      <c r="DJ38" s="635"/>
      <c r="DK38" s="636"/>
      <c r="DL38" s="640">
        <v>924646</v>
      </c>
      <c r="DM38" s="635"/>
      <c r="DN38" s="635"/>
      <c r="DO38" s="635"/>
      <c r="DP38" s="635"/>
      <c r="DQ38" s="635"/>
      <c r="DR38" s="635"/>
      <c r="DS38" s="635"/>
      <c r="DT38" s="635"/>
      <c r="DU38" s="635"/>
      <c r="DV38" s="636"/>
      <c r="DW38" s="637">
        <v>10.9</v>
      </c>
      <c r="DX38" s="649"/>
      <c r="DY38" s="649"/>
      <c r="DZ38" s="649"/>
      <c r="EA38" s="649"/>
      <c r="EB38" s="649"/>
      <c r="EC38" s="661"/>
    </row>
    <row r="39" spans="2:133" ht="11.25" customHeight="1" x14ac:dyDescent="0.15">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v>3122</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6849</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1917539</v>
      </c>
      <c r="CS39" s="647"/>
      <c r="CT39" s="647"/>
      <c r="CU39" s="647"/>
      <c r="CV39" s="647"/>
      <c r="CW39" s="647"/>
      <c r="CX39" s="647"/>
      <c r="CY39" s="648"/>
      <c r="CZ39" s="637">
        <v>12.3</v>
      </c>
      <c r="DA39" s="649"/>
      <c r="DB39" s="649"/>
      <c r="DC39" s="650"/>
      <c r="DD39" s="640">
        <v>820461</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15">
      <c r="B40" s="631" t="s">
        <v>330</v>
      </c>
      <c r="C40" s="632"/>
      <c r="D40" s="632"/>
      <c r="E40" s="632"/>
      <c r="F40" s="632"/>
      <c r="G40" s="632"/>
      <c r="H40" s="632"/>
      <c r="I40" s="632"/>
      <c r="J40" s="632"/>
      <c r="K40" s="632"/>
      <c r="L40" s="632"/>
      <c r="M40" s="632"/>
      <c r="N40" s="632"/>
      <c r="O40" s="632"/>
      <c r="P40" s="632"/>
      <c r="Q40" s="633"/>
      <c r="R40" s="634" t="s">
        <v>122</v>
      </c>
      <c r="S40" s="635"/>
      <c r="T40" s="635"/>
      <c r="U40" s="635"/>
      <c r="V40" s="635"/>
      <c r="W40" s="635"/>
      <c r="X40" s="635"/>
      <c r="Y40" s="636"/>
      <c r="Z40" s="672" t="s">
        <v>122</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t="s">
        <v>122</v>
      </c>
      <c r="BA40" s="635"/>
      <c r="BB40" s="635"/>
      <c r="BC40" s="635"/>
      <c r="BD40" s="647"/>
      <c r="BE40" s="647"/>
      <c r="BF40" s="670"/>
      <c r="BG40" s="675" t="s">
        <v>332</v>
      </c>
      <c r="BH40" s="676"/>
      <c r="BI40" s="676"/>
      <c r="BJ40" s="676"/>
      <c r="BK40" s="676"/>
      <c r="BL40" s="202"/>
      <c r="BM40" s="632" t="s">
        <v>333</v>
      </c>
      <c r="BN40" s="632"/>
      <c r="BO40" s="632"/>
      <c r="BP40" s="632"/>
      <c r="BQ40" s="632"/>
      <c r="BR40" s="632"/>
      <c r="BS40" s="632"/>
      <c r="BT40" s="632"/>
      <c r="BU40" s="633"/>
      <c r="BV40" s="634">
        <v>95</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335252</v>
      </c>
      <c r="CS40" s="635"/>
      <c r="CT40" s="635"/>
      <c r="CU40" s="635"/>
      <c r="CV40" s="635"/>
      <c r="CW40" s="635"/>
      <c r="CX40" s="635"/>
      <c r="CY40" s="636"/>
      <c r="CZ40" s="637">
        <v>2.2000000000000002</v>
      </c>
      <c r="DA40" s="649"/>
      <c r="DB40" s="649"/>
      <c r="DC40" s="650"/>
      <c r="DD40" s="640">
        <v>4252</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15">
      <c r="B41" s="615" t="s">
        <v>335</v>
      </c>
      <c r="C41" s="616"/>
      <c r="D41" s="616"/>
      <c r="E41" s="616"/>
      <c r="F41" s="616"/>
      <c r="G41" s="616"/>
      <c r="H41" s="616"/>
      <c r="I41" s="616"/>
      <c r="J41" s="616"/>
      <c r="K41" s="616"/>
      <c r="L41" s="616"/>
      <c r="M41" s="616"/>
      <c r="N41" s="616"/>
      <c r="O41" s="616"/>
      <c r="P41" s="616"/>
      <c r="Q41" s="617"/>
      <c r="R41" s="618">
        <v>16737378</v>
      </c>
      <c r="S41" s="659"/>
      <c r="T41" s="659"/>
      <c r="U41" s="659"/>
      <c r="V41" s="659"/>
      <c r="W41" s="659"/>
      <c r="X41" s="659"/>
      <c r="Y41" s="662"/>
      <c r="Z41" s="663">
        <v>100</v>
      </c>
      <c r="AA41" s="663"/>
      <c r="AB41" s="663"/>
      <c r="AC41" s="663"/>
      <c r="AD41" s="664">
        <v>8489063</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210033</v>
      </c>
      <c r="BA41" s="635"/>
      <c r="BB41" s="635"/>
      <c r="BC41" s="635"/>
      <c r="BD41" s="647"/>
      <c r="BE41" s="647"/>
      <c r="BF41" s="670"/>
      <c r="BG41" s="675"/>
      <c r="BH41" s="676"/>
      <c r="BI41" s="676"/>
      <c r="BJ41" s="676"/>
      <c r="BK41" s="676"/>
      <c r="BL41" s="202"/>
      <c r="BM41" s="632" t="s">
        <v>337</v>
      </c>
      <c r="BN41" s="632"/>
      <c r="BO41" s="632"/>
      <c r="BP41" s="632"/>
      <c r="BQ41" s="632"/>
      <c r="BR41" s="632"/>
      <c r="BS41" s="632"/>
      <c r="BT41" s="632"/>
      <c r="BU41" s="633"/>
      <c r="BV41" s="634" t="s">
        <v>122</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15">
      <c r="AQ42" s="679" t="s">
        <v>339</v>
      </c>
      <c r="AR42" s="680"/>
      <c r="AS42" s="680"/>
      <c r="AT42" s="680"/>
      <c r="AU42" s="680"/>
      <c r="AV42" s="680"/>
      <c r="AW42" s="680"/>
      <c r="AX42" s="680"/>
      <c r="AY42" s="681"/>
      <c r="AZ42" s="618">
        <v>956668</v>
      </c>
      <c r="BA42" s="659"/>
      <c r="BB42" s="659"/>
      <c r="BC42" s="659"/>
      <c r="BD42" s="619"/>
      <c r="BE42" s="619"/>
      <c r="BF42" s="682"/>
      <c r="BG42" s="677"/>
      <c r="BH42" s="678"/>
      <c r="BI42" s="678"/>
      <c r="BJ42" s="678"/>
      <c r="BK42" s="678"/>
      <c r="BL42" s="203"/>
      <c r="BM42" s="616" t="s">
        <v>340</v>
      </c>
      <c r="BN42" s="616"/>
      <c r="BO42" s="616"/>
      <c r="BP42" s="616"/>
      <c r="BQ42" s="616"/>
      <c r="BR42" s="616"/>
      <c r="BS42" s="616"/>
      <c r="BT42" s="616"/>
      <c r="BU42" s="617"/>
      <c r="BV42" s="618">
        <v>352</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1435311</v>
      </c>
      <c r="CS42" s="647"/>
      <c r="CT42" s="647"/>
      <c r="CU42" s="647"/>
      <c r="CV42" s="647"/>
      <c r="CW42" s="647"/>
      <c r="CX42" s="647"/>
      <c r="CY42" s="648"/>
      <c r="CZ42" s="637">
        <v>9.1999999999999993</v>
      </c>
      <c r="DA42" s="649"/>
      <c r="DB42" s="649"/>
      <c r="DC42" s="650"/>
      <c r="DD42" s="640">
        <v>679872</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15">
      <c r="B43" s="196" t="s">
        <v>342</v>
      </c>
      <c r="CD43" s="631" t="s">
        <v>343</v>
      </c>
      <c r="CE43" s="632"/>
      <c r="CF43" s="632"/>
      <c r="CG43" s="632"/>
      <c r="CH43" s="632"/>
      <c r="CI43" s="632"/>
      <c r="CJ43" s="632"/>
      <c r="CK43" s="632"/>
      <c r="CL43" s="632"/>
      <c r="CM43" s="632"/>
      <c r="CN43" s="632"/>
      <c r="CO43" s="632"/>
      <c r="CP43" s="632"/>
      <c r="CQ43" s="633"/>
      <c r="CR43" s="634">
        <v>49205</v>
      </c>
      <c r="CS43" s="647"/>
      <c r="CT43" s="647"/>
      <c r="CU43" s="647"/>
      <c r="CV43" s="647"/>
      <c r="CW43" s="647"/>
      <c r="CX43" s="647"/>
      <c r="CY43" s="648"/>
      <c r="CZ43" s="637">
        <v>0.3</v>
      </c>
      <c r="DA43" s="649"/>
      <c r="DB43" s="649"/>
      <c r="DC43" s="650"/>
      <c r="DD43" s="640">
        <v>49205</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15">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1416089</v>
      </c>
      <c r="CS44" s="635"/>
      <c r="CT44" s="635"/>
      <c r="CU44" s="635"/>
      <c r="CV44" s="635"/>
      <c r="CW44" s="635"/>
      <c r="CX44" s="635"/>
      <c r="CY44" s="636"/>
      <c r="CZ44" s="637">
        <v>9.1</v>
      </c>
      <c r="DA44" s="638"/>
      <c r="DB44" s="638"/>
      <c r="DC44" s="639"/>
      <c r="DD44" s="640">
        <v>665333</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15">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604600</v>
      </c>
      <c r="CS45" s="647"/>
      <c r="CT45" s="647"/>
      <c r="CU45" s="647"/>
      <c r="CV45" s="647"/>
      <c r="CW45" s="647"/>
      <c r="CX45" s="647"/>
      <c r="CY45" s="648"/>
      <c r="CZ45" s="637">
        <v>3.9</v>
      </c>
      <c r="DA45" s="649"/>
      <c r="DB45" s="649"/>
      <c r="DC45" s="650"/>
      <c r="DD45" s="640">
        <v>97815</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15">
      <c r="B46" s="207"/>
      <c r="CD46" s="655"/>
      <c r="CE46" s="656"/>
      <c r="CF46" s="631" t="s">
        <v>348</v>
      </c>
      <c r="CG46" s="632"/>
      <c r="CH46" s="632"/>
      <c r="CI46" s="632"/>
      <c r="CJ46" s="632"/>
      <c r="CK46" s="632"/>
      <c r="CL46" s="632"/>
      <c r="CM46" s="632"/>
      <c r="CN46" s="632"/>
      <c r="CO46" s="632"/>
      <c r="CP46" s="632"/>
      <c r="CQ46" s="633"/>
      <c r="CR46" s="634">
        <v>811489</v>
      </c>
      <c r="CS46" s="635"/>
      <c r="CT46" s="635"/>
      <c r="CU46" s="635"/>
      <c r="CV46" s="635"/>
      <c r="CW46" s="635"/>
      <c r="CX46" s="635"/>
      <c r="CY46" s="636"/>
      <c r="CZ46" s="637">
        <v>5.2</v>
      </c>
      <c r="DA46" s="638"/>
      <c r="DB46" s="638"/>
      <c r="DC46" s="639"/>
      <c r="DD46" s="640">
        <v>567518</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15">
      <c r="B47" s="207"/>
      <c r="CD47" s="655"/>
      <c r="CE47" s="656"/>
      <c r="CF47" s="631" t="s">
        <v>349</v>
      </c>
      <c r="CG47" s="632"/>
      <c r="CH47" s="632"/>
      <c r="CI47" s="632"/>
      <c r="CJ47" s="632"/>
      <c r="CK47" s="632"/>
      <c r="CL47" s="632"/>
      <c r="CM47" s="632"/>
      <c r="CN47" s="632"/>
      <c r="CO47" s="632"/>
      <c r="CP47" s="632"/>
      <c r="CQ47" s="633"/>
      <c r="CR47" s="634">
        <v>19222</v>
      </c>
      <c r="CS47" s="647"/>
      <c r="CT47" s="647"/>
      <c r="CU47" s="647"/>
      <c r="CV47" s="647"/>
      <c r="CW47" s="647"/>
      <c r="CX47" s="647"/>
      <c r="CY47" s="648"/>
      <c r="CZ47" s="637">
        <v>0.1</v>
      </c>
      <c r="DA47" s="649"/>
      <c r="DB47" s="649"/>
      <c r="DC47" s="650"/>
      <c r="DD47" s="640">
        <v>14539</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x14ac:dyDescent="0.15">
      <c r="B48" s="207"/>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15">
      <c r="B49" s="207"/>
      <c r="CD49" s="615" t="s">
        <v>351</v>
      </c>
      <c r="CE49" s="616"/>
      <c r="CF49" s="616"/>
      <c r="CG49" s="616"/>
      <c r="CH49" s="616"/>
      <c r="CI49" s="616"/>
      <c r="CJ49" s="616"/>
      <c r="CK49" s="616"/>
      <c r="CL49" s="616"/>
      <c r="CM49" s="616"/>
      <c r="CN49" s="616"/>
      <c r="CO49" s="616"/>
      <c r="CP49" s="616"/>
      <c r="CQ49" s="617"/>
      <c r="CR49" s="618">
        <v>15530510</v>
      </c>
      <c r="CS49" s="619"/>
      <c r="CT49" s="619"/>
      <c r="CU49" s="619"/>
      <c r="CV49" s="619"/>
      <c r="CW49" s="619"/>
      <c r="CX49" s="619"/>
      <c r="CY49" s="620"/>
      <c r="CZ49" s="621">
        <v>100</v>
      </c>
      <c r="DA49" s="622"/>
      <c r="DB49" s="622"/>
      <c r="DC49" s="623"/>
      <c r="DD49" s="624">
        <v>9943088</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m8dVqxO55/VTMpthCgVhHEUIWbK3XH/n1x6F7xpwzqYlAo1/ah+Twy4injWju3F/V6PDoRMVlIck9SSo2pLdEg==" saltValue="rysvUWJ8dIAL8AoZgghoI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103" t="s">
        <v>352</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353</v>
      </c>
      <c r="DK2" s="1105"/>
      <c r="DL2" s="1105"/>
      <c r="DM2" s="1105"/>
      <c r="DN2" s="1105"/>
      <c r="DO2" s="1106"/>
      <c r="DP2" s="210"/>
      <c r="DQ2" s="1104" t="s">
        <v>354</v>
      </c>
      <c r="DR2" s="1105"/>
      <c r="DS2" s="1105"/>
      <c r="DT2" s="1105"/>
      <c r="DU2" s="1105"/>
      <c r="DV2" s="1105"/>
      <c r="DW2" s="1105"/>
      <c r="DX2" s="1105"/>
      <c r="DY2" s="1105"/>
      <c r="DZ2" s="1106"/>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7"/>
    </row>
    <row r="5" spans="1:131" s="218" customFormat="1" ht="26.25" customHeight="1" x14ac:dyDescent="0.15">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7"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7" t="s">
        <v>371</v>
      </c>
      <c r="DH5" s="1098"/>
      <c r="DI5" s="1098"/>
      <c r="DJ5" s="1098"/>
      <c r="DK5" s="1099"/>
      <c r="DL5" s="1097" t="s">
        <v>372</v>
      </c>
      <c r="DM5" s="1098"/>
      <c r="DN5" s="1098"/>
      <c r="DO5" s="1098"/>
      <c r="DP5" s="1099"/>
      <c r="DQ5" s="1014" t="s">
        <v>373</v>
      </c>
      <c r="DR5" s="1015"/>
      <c r="DS5" s="1015"/>
      <c r="DT5" s="1015"/>
      <c r="DU5" s="1016"/>
      <c r="DV5" s="1014" t="s">
        <v>364</v>
      </c>
      <c r="DW5" s="1015"/>
      <c r="DX5" s="1015"/>
      <c r="DY5" s="1015"/>
      <c r="DZ5" s="1028"/>
      <c r="EA5" s="217"/>
    </row>
    <row r="6" spans="1:131" s="218" customFormat="1" ht="26.25" customHeight="1" thickBot="1" x14ac:dyDescent="0.2">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7"/>
    </row>
    <row r="7" spans="1:131" s="218" customFormat="1" ht="26.25" customHeight="1" thickTop="1" x14ac:dyDescent="0.15">
      <c r="A7" s="219">
        <v>1</v>
      </c>
      <c r="B7" s="1060" t="s">
        <v>374</v>
      </c>
      <c r="C7" s="1061"/>
      <c r="D7" s="1061"/>
      <c r="E7" s="1061"/>
      <c r="F7" s="1061"/>
      <c r="G7" s="1061"/>
      <c r="H7" s="1061"/>
      <c r="I7" s="1061"/>
      <c r="J7" s="1061"/>
      <c r="K7" s="1061"/>
      <c r="L7" s="1061"/>
      <c r="M7" s="1061"/>
      <c r="N7" s="1061"/>
      <c r="O7" s="1061"/>
      <c r="P7" s="1062"/>
      <c r="Q7" s="1115">
        <v>16737</v>
      </c>
      <c r="R7" s="1116"/>
      <c r="S7" s="1116"/>
      <c r="T7" s="1116"/>
      <c r="U7" s="1116"/>
      <c r="V7" s="1116">
        <v>15531</v>
      </c>
      <c r="W7" s="1116"/>
      <c r="X7" s="1116"/>
      <c r="Y7" s="1116"/>
      <c r="Z7" s="1116"/>
      <c r="AA7" s="1116">
        <v>1207</v>
      </c>
      <c r="AB7" s="1116"/>
      <c r="AC7" s="1116"/>
      <c r="AD7" s="1116"/>
      <c r="AE7" s="1117"/>
      <c r="AF7" s="1118">
        <v>1147</v>
      </c>
      <c r="AG7" s="1119"/>
      <c r="AH7" s="1119"/>
      <c r="AI7" s="1119"/>
      <c r="AJ7" s="1120"/>
      <c r="AK7" s="1121">
        <v>1615</v>
      </c>
      <c r="AL7" s="1122"/>
      <c r="AM7" s="1122"/>
      <c r="AN7" s="1122"/>
      <c r="AO7" s="1122"/>
      <c r="AP7" s="1122">
        <v>9885</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9">
        <v>1</v>
      </c>
      <c r="BR7" s="220"/>
      <c r="BS7" s="1112" t="s">
        <v>542</v>
      </c>
      <c r="BT7" s="1113"/>
      <c r="BU7" s="1113"/>
      <c r="BV7" s="1113"/>
      <c r="BW7" s="1113"/>
      <c r="BX7" s="1113"/>
      <c r="BY7" s="1113"/>
      <c r="BZ7" s="1113"/>
      <c r="CA7" s="1113"/>
      <c r="CB7" s="1113"/>
      <c r="CC7" s="1113"/>
      <c r="CD7" s="1113"/>
      <c r="CE7" s="1113"/>
      <c r="CF7" s="1113"/>
      <c r="CG7" s="1125"/>
      <c r="CH7" s="1109">
        <v>50</v>
      </c>
      <c r="CI7" s="1110"/>
      <c r="CJ7" s="1110"/>
      <c r="CK7" s="1110"/>
      <c r="CL7" s="1111"/>
      <c r="CM7" s="1109">
        <v>104</v>
      </c>
      <c r="CN7" s="1110"/>
      <c r="CO7" s="1110"/>
      <c r="CP7" s="1110"/>
      <c r="CQ7" s="1111"/>
      <c r="CR7" s="1109">
        <v>10</v>
      </c>
      <c r="CS7" s="1110"/>
      <c r="CT7" s="1110"/>
      <c r="CU7" s="1110"/>
      <c r="CV7" s="1111"/>
      <c r="CW7" s="1109" t="s">
        <v>485</v>
      </c>
      <c r="CX7" s="1110"/>
      <c r="CY7" s="1110"/>
      <c r="CZ7" s="1110"/>
      <c r="DA7" s="1111"/>
      <c r="DB7" s="1109" t="s">
        <v>485</v>
      </c>
      <c r="DC7" s="1110"/>
      <c r="DD7" s="1110"/>
      <c r="DE7" s="1110"/>
      <c r="DF7" s="1111"/>
      <c r="DG7" s="1109" t="s">
        <v>485</v>
      </c>
      <c r="DH7" s="1110"/>
      <c r="DI7" s="1110"/>
      <c r="DJ7" s="1110"/>
      <c r="DK7" s="1111"/>
      <c r="DL7" s="1109" t="s">
        <v>485</v>
      </c>
      <c r="DM7" s="1110"/>
      <c r="DN7" s="1110"/>
      <c r="DO7" s="1110"/>
      <c r="DP7" s="1111"/>
      <c r="DQ7" s="1109" t="s">
        <v>485</v>
      </c>
      <c r="DR7" s="1110"/>
      <c r="DS7" s="1110"/>
      <c r="DT7" s="1110"/>
      <c r="DU7" s="1111"/>
      <c r="DV7" s="1112"/>
      <c r="DW7" s="1113"/>
      <c r="DX7" s="1113"/>
      <c r="DY7" s="1113"/>
      <c r="DZ7" s="1114"/>
      <c r="EA7" s="217"/>
    </row>
    <row r="8" spans="1:131" s="218" customFormat="1" ht="26.25" customHeight="1" x14ac:dyDescent="0.15">
      <c r="A8" s="221">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1">
        <v>2</v>
      </c>
      <c r="BR8" s="222"/>
      <c r="BS8" s="1005" t="s">
        <v>543</v>
      </c>
      <c r="BT8" s="1006"/>
      <c r="BU8" s="1006"/>
      <c r="BV8" s="1006"/>
      <c r="BW8" s="1006"/>
      <c r="BX8" s="1006"/>
      <c r="BY8" s="1006"/>
      <c r="BZ8" s="1006"/>
      <c r="CA8" s="1006"/>
      <c r="CB8" s="1006"/>
      <c r="CC8" s="1006"/>
      <c r="CD8" s="1006"/>
      <c r="CE8" s="1006"/>
      <c r="CF8" s="1006"/>
      <c r="CG8" s="1027"/>
      <c r="CH8" s="1002" t="s">
        <v>485</v>
      </c>
      <c r="CI8" s="1003"/>
      <c r="CJ8" s="1003"/>
      <c r="CK8" s="1003"/>
      <c r="CL8" s="1004"/>
      <c r="CM8" s="1002">
        <v>30</v>
      </c>
      <c r="CN8" s="1003"/>
      <c r="CO8" s="1003"/>
      <c r="CP8" s="1003"/>
      <c r="CQ8" s="1004"/>
      <c r="CR8" s="1002">
        <v>20</v>
      </c>
      <c r="CS8" s="1003"/>
      <c r="CT8" s="1003"/>
      <c r="CU8" s="1003"/>
      <c r="CV8" s="1004"/>
      <c r="CW8" s="1002">
        <v>20</v>
      </c>
      <c r="CX8" s="1003"/>
      <c r="CY8" s="1003"/>
      <c r="CZ8" s="1003"/>
      <c r="DA8" s="1004"/>
      <c r="DB8" s="1002" t="s">
        <v>485</v>
      </c>
      <c r="DC8" s="1003"/>
      <c r="DD8" s="1003"/>
      <c r="DE8" s="1003"/>
      <c r="DF8" s="1004"/>
      <c r="DG8" s="1002" t="s">
        <v>485</v>
      </c>
      <c r="DH8" s="1003"/>
      <c r="DI8" s="1003"/>
      <c r="DJ8" s="1003"/>
      <c r="DK8" s="1004"/>
      <c r="DL8" s="1002" t="s">
        <v>485</v>
      </c>
      <c r="DM8" s="1003"/>
      <c r="DN8" s="1003"/>
      <c r="DO8" s="1003"/>
      <c r="DP8" s="1004"/>
      <c r="DQ8" s="1002" t="s">
        <v>485</v>
      </c>
      <c r="DR8" s="1003"/>
      <c r="DS8" s="1003"/>
      <c r="DT8" s="1003"/>
      <c r="DU8" s="1004"/>
      <c r="DV8" s="1005"/>
      <c r="DW8" s="1006"/>
      <c r="DX8" s="1006"/>
      <c r="DY8" s="1006"/>
      <c r="DZ8" s="1007"/>
      <c r="EA8" s="217"/>
    </row>
    <row r="9" spans="1:131" s="218" customFormat="1" ht="26.25" customHeight="1" x14ac:dyDescent="0.15">
      <c r="A9" s="221">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1">
        <v>3</v>
      </c>
      <c r="BR9" s="222"/>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7"/>
    </row>
    <row r="10" spans="1:131" s="218" customFormat="1" ht="26.25" customHeight="1" x14ac:dyDescent="0.15">
      <c r="A10" s="221">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1">
        <v>4</v>
      </c>
      <c r="BR10" s="222"/>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7"/>
    </row>
    <row r="11" spans="1:131" s="218" customFormat="1" ht="26.25" customHeight="1" x14ac:dyDescent="0.15">
      <c r="A11" s="221">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1">
        <v>5</v>
      </c>
      <c r="BR11" s="222"/>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7"/>
    </row>
    <row r="12" spans="1:131" s="218" customFormat="1" ht="26.25" customHeight="1" x14ac:dyDescent="0.15">
      <c r="A12" s="221">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1">
        <v>6</v>
      </c>
      <c r="BR12" s="222"/>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7"/>
    </row>
    <row r="13" spans="1:131" s="218" customFormat="1" ht="26.25" customHeight="1" x14ac:dyDescent="0.15">
      <c r="A13" s="221">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1">
        <v>7</v>
      </c>
      <c r="BR13" s="222"/>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7"/>
    </row>
    <row r="14" spans="1:131" s="218" customFormat="1" ht="26.25" customHeight="1" x14ac:dyDescent="0.15">
      <c r="A14" s="221">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1">
        <v>8</v>
      </c>
      <c r="BR14" s="222"/>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7"/>
    </row>
    <row r="15" spans="1:131" s="218" customFormat="1" ht="26.25" customHeight="1" x14ac:dyDescent="0.15">
      <c r="A15" s="221">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1">
        <v>9</v>
      </c>
      <c r="BR15" s="222"/>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7"/>
    </row>
    <row r="16" spans="1:131" s="218" customFormat="1" ht="26.25" customHeight="1" x14ac:dyDescent="0.15">
      <c r="A16" s="221">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1">
        <v>10</v>
      </c>
      <c r="BR16" s="222"/>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7"/>
    </row>
    <row r="17" spans="1:131" s="218" customFormat="1" ht="26.25" customHeight="1" x14ac:dyDescent="0.15">
      <c r="A17" s="221">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1">
        <v>11</v>
      </c>
      <c r="BR17" s="222"/>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7"/>
    </row>
    <row r="18" spans="1:131" s="218" customFormat="1" ht="26.25" customHeight="1" x14ac:dyDescent="0.15">
      <c r="A18" s="221">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1">
        <v>12</v>
      </c>
      <c r="BR18" s="222"/>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7"/>
    </row>
    <row r="19" spans="1:131" s="218" customFormat="1" ht="26.25" customHeight="1" x14ac:dyDescent="0.15">
      <c r="A19" s="221">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1">
        <v>13</v>
      </c>
      <c r="BR19" s="222"/>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7"/>
    </row>
    <row r="20" spans="1:131" s="218" customFormat="1" ht="26.25" customHeight="1" x14ac:dyDescent="0.15">
      <c r="A20" s="221">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1">
        <v>14</v>
      </c>
      <c r="BR20" s="222"/>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7"/>
    </row>
    <row r="21" spans="1:131" s="218" customFormat="1" ht="26.25" customHeight="1" thickBot="1" x14ac:dyDescent="0.2">
      <c r="A21" s="221">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1">
        <v>15</v>
      </c>
      <c r="BR21" s="222"/>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7"/>
    </row>
    <row r="22" spans="1:131" s="218" customFormat="1" ht="26.25" customHeight="1" x14ac:dyDescent="0.15">
      <c r="A22" s="221">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375</v>
      </c>
      <c r="BA22" s="1041"/>
      <c r="BB22" s="1041"/>
      <c r="BC22" s="1041"/>
      <c r="BD22" s="1042"/>
      <c r="BE22" s="215"/>
      <c r="BF22" s="215"/>
      <c r="BG22" s="215"/>
      <c r="BH22" s="215"/>
      <c r="BI22" s="215"/>
      <c r="BJ22" s="215"/>
      <c r="BK22" s="215"/>
      <c r="BL22" s="215"/>
      <c r="BM22" s="215"/>
      <c r="BN22" s="215"/>
      <c r="BO22" s="215"/>
      <c r="BP22" s="215"/>
      <c r="BQ22" s="221">
        <v>16</v>
      </c>
      <c r="BR22" s="222"/>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7"/>
    </row>
    <row r="23" spans="1:131" s="218" customFormat="1" ht="26.25" customHeight="1" thickBot="1" x14ac:dyDescent="0.2">
      <c r="A23" s="223" t="s">
        <v>376</v>
      </c>
      <c r="B23" s="950" t="s">
        <v>377</v>
      </c>
      <c r="C23" s="951"/>
      <c r="D23" s="951"/>
      <c r="E23" s="951"/>
      <c r="F23" s="951"/>
      <c r="G23" s="951"/>
      <c r="H23" s="951"/>
      <c r="I23" s="951"/>
      <c r="J23" s="951"/>
      <c r="K23" s="951"/>
      <c r="L23" s="951"/>
      <c r="M23" s="951"/>
      <c r="N23" s="951"/>
      <c r="O23" s="951"/>
      <c r="P23" s="961"/>
      <c r="Q23" s="1080">
        <v>16737</v>
      </c>
      <c r="R23" s="1074"/>
      <c r="S23" s="1074"/>
      <c r="T23" s="1074"/>
      <c r="U23" s="1074"/>
      <c r="V23" s="1074">
        <v>15531</v>
      </c>
      <c r="W23" s="1074"/>
      <c r="X23" s="1074"/>
      <c r="Y23" s="1074"/>
      <c r="Z23" s="1074"/>
      <c r="AA23" s="1074">
        <v>1207</v>
      </c>
      <c r="AB23" s="1074"/>
      <c r="AC23" s="1074"/>
      <c r="AD23" s="1074"/>
      <c r="AE23" s="1081"/>
      <c r="AF23" s="1082">
        <v>1147</v>
      </c>
      <c r="AG23" s="1074"/>
      <c r="AH23" s="1074"/>
      <c r="AI23" s="1074"/>
      <c r="AJ23" s="1083"/>
      <c r="AK23" s="1084"/>
      <c r="AL23" s="1085"/>
      <c r="AM23" s="1085"/>
      <c r="AN23" s="1085"/>
      <c r="AO23" s="1085"/>
      <c r="AP23" s="1074">
        <v>9885</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1">
        <v>17</v>
      </c>
      <c r="BR23" s="222"/>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7"/>
    </row>
    <row r="24" spans="1:131" s="218" customFormat="1" ht="26.25" customHeight="1" x14ac:dyDescent="0.15">
      <c r="A24" s="1073" t="s">
        <v>378</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1">
        <v>18</v>
      </c>
      <c r="BR24" s="222"/>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7"/>
    </row>
    <row r="25" spans="1:131" ht="26.25" customHeight="1" thickBot="1" x14ac:dyDescent="0.2">
      <c r="A25" s="1072" t="s">
        <v>379</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4"/>
      <c r="BP25" s="224"/>
      <c r="BQ25" s="221">
        <v>19</v>
      </c>
      <c r="BR25" s="222"/>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15">
      <c r="A26" s="1008" t="s">
        <v>357</v>
      </c>
      <c r="B26" s="1009"/>
      <c r="C26" s="1009"/>
      <c r="D26" s="1009"/>
      <c r="E26" s="1009"/>
      <c r="F26" s="1009"/>
      <c r="G26" s="1009"/>
      <c r="H26" s="1009"/>
      <c r="I26" s="1009"/>
      <c r="J26" s="1009"/>
      <c r="K26" s="1009"/>
      <c r="L26" s="1009"/>
      <c r="M26" s="1009"/>
      <c r="N26" s="1009"/>
      <c r="O26" s="1009"/>
      <c r="P26" s="1010"/>
      <c r="Q26" s="1014" t="s">
        <v>380</v>
      </c>
      <c r="R26" s="1015"/>
      <c r="S26" s="1015"/>
      <c r="T26" s="1015"/>
      <c r="U26" s="1016"/>
      <c r="V26" s="1014" t="s">
        <v>381</v>
      </c>
      <c r="W26" s="1015"/>
      <c r="X26" s="1015"/>
      <c r="Y26" s="1015"/>
      <c r="Z26" s="1016"/>
      <c r="AA26" s="1014" t="s">
        <v>382</v>
      </c>
      <c r="AB26" s="1015"/>
      <c r="AC26" s="1015"/>
      <c r="AD26" s="1015"/>
      <c r="AE26" s="1015"/>
      <c r="AF26" s="1068" t="s">
        <v>383</v>
      </c>
      <c r="AG26" s="1021"/>
      <c r="AH26" s="1021"/>
      <c r="AI26" s="1021"/>
      <c r="AJ26" s="1069"/>
      <c r="AK26" s="1015" t="s">
        <v>384</v>
      </c>
      <c r="AL26" s="1015"/>
      <c r="AM26" s="1015"/>
      <c r="AN26" s="1015"/>
      <c r="AO26" s="1016"/>
      <c r="AP26" s="1014" t="s">
        <v>385</v>
      </c>
      <c r="AQ26" s="1015"/>
      <c r="AR26" s="1015"/>
      <c r="AS26" s="1015"/>
      <c r="AT26" s="1016"/>
      <c r="AU26" s="1014" t="s">
        <v>386</v>
      </c>
      <c r="AV26" s="1015"/>
      <c r="AW26" s="1015"/>
      <c r="AX26" s="1015"/>
      <c r="AY26" s="1016"/>
      <c r="AZ26" s="1014" t="s">
        <v>387</v>
      </c>
      <c r="BA26" s="1015"/>
      <c r="BB26" s="1015"/>
      <c r="BC26" s="1015"/>
      <c r="BD26" s="1016"/>
      <c r="BE26" s="1014" t="s">
        <v>364</v>
      </c>
      <c r="BF26" s="1015"/>
      <c r="BG26" s="1015"/>
      <c r="BH26" s="1015"/>
      <c r="BI26" s="1028"/>
      <c r="BJ26" s="214"/>
      <c r="BK26" s="214"/>
      <c r="BL26" s="214"/>
      <c r="BM26" s="214"/>
      <c r="BN26" s="214"/>
      <c r="BO26" s="224"/>
      <c r="BP26" s="224"/>
      <c r="BQ26" s="221">
        <v>20</v>
      </c>
      <c r="BR26" s="222"/>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4"/>
      <c r="BP27" s="224"/>
      <c r="BQ27" s="221">
        <v>21</v>
      </c>
      <c r="BR27" s="222"/>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15">
      <c r="A28" s="225">
        <v>1</v>
      </c>
      <c r="B28" s="1060" t="s">
        <v>388</v>
      </c>
      <c r="C28" s="1061"/>
      <c r="D28" s="1061"/>
      <c r="E28" s="1061"/>
      <c r="F28" s="1061"/>
      <c r="G28" s="1061"/>
      <c r="H28" s="1061"/>
      <c r="I28" s="1061"/>
      <c r="J28" s="1061"/>
      <c r="K28" s="1061"/>
      <c r="L28" s="1061"/>
      <c r="M28" s="1061"/>
      <c r="N28" s="1061"/>
      <c r="O28" s="1061"/>
      <c r="P28" s="1062"/>
      <c r="Q28" s="1063">
        <v>3523</v>
      </c>
      <c r="R28" s="1064"/>
      <c r="S28" s="1064"/>
      <c r="T28" s="1064"/>
      <c r="U28" s="1064"/>
      <c r="V28" s="1064">
        <v>3450</v>
      </c>
      <c r="W28" s="1064"/>
      <c r="X28" s="1064"/>
      <c r="Y28" s="1064"/>
      <c r="Z28" s="1064"/>
      <c r="AA28" s="1064">
        <v>73</v>
      </c>
      <c r="AB28" s="1064"/>
      <c r="AC28" s="1064"/>
      <c r="AD28" s="1064"/>
      <c r="AE28" s="1065"/>
      <c r="AF28" s="1066">
        <v>73</v>
      </c>
      <c r="AG28" s="1064"/>
      <c r="AH28" s="1064"/>
      <c r="AI28" s="1064"/>
      <c r="AJ28" s="1067"/>
      <c r="AK28" s="1055">
        <v>289</v>
      </c>
      <c r="AL28" s="1056"/>
      <c r="AM28" s="1056"/>
      <c r="AN28" s="1056"/>
      <c r="AO28" s="1056"/>
      <c r="AP28" s="1056" t="s">
        <v>485</v>
      </c>
      <c r="AQ28" s="1056"/>
      <c r="AR28" s="1056"/>
      <c r="AS28" s="1056"/>
      <c r="AT28" s="1056"/>
      <c r="AU28" s="1056" t="s">
        <v>485</v>
      </c>
      <c r="AV28" s="1056"/>
      <c r="AW28" s="1056"/>
      <c r="AX28" s="1056"/>
      <c r="AY28" s="1056"/>
      <c r="AZ28" s="1057" t="s">
        <v>485</v>
      </c>
      <c r="BA28" s="1057"/>
      <c r="BB28" s="1057"/>
      <c r="BC28" s="1057"/>
      <c r="BD28" s="1057"/>
      <c r="BE28" s="1058"/>
      <c r="BF28" s="1058"/>
      <c r="BG28" s="1058"/>
      <c r="BH28" s="1058"/>
      <c r="BI28" s="1059"/>
      <c r="BJ28" s="214"/>
      <c r="BK28" s="214"/>
      <c r="BL28" s="214"/>
      <c r="BM28" s="214"/>
      <c r="BN28" s="214"/>
      <c r="BO28" s="224"/>
      <c r="BP28" s="224"/>
      <c r="BQ28" s="221">
        <v>22</v>
      </c>
      <c r="BR28" s="222"/>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15">
      <c r="A29" s="225">
        <v>2</v>
      </c>
      <c r="B29" s="1043" t="s">
        <v>389</v>
      </c>
      <c r="C29" s="1044"/>
      <c r="D29" s="1044"/>
      <c r="E29" s="1044"/>
      <c r="F29" s="1044"/>
      <c r="G29" s="1044"/>
      <c r="H29" s="1044"/>
      <c r="I29" s="1044"/>
      <c r="J29" s="1044"/>
      <c r="K29" s="1044"/>
      <c r="L29" s="1044"/>
      <c r="M29" s="1044"/>
      <c r="N29" s="1044"/>
      <c r="O29" s="1044"/>
      <c r="P29" s="1045"/>
      <c r="Q29" s="1051">
        <v>3210</v>
      </c>
      <c r="R29" s="1052"/>
      <c r="S29" s="1052"/>
      <c r="T29" s="1052"/>
      <c r="U29" s="1052"/>
      <c r="V29" s="1052">
        <v>3082</v>
      </c>
      <c r="W29" s="1052"/>
      <c r="X29" s="1052"/>
      <c r="Y29" s="1052"/>
      <c r="Z29" s="1052"/>
      <c r="AA29" s="1052">
        <v>127</v>
      </c>
      <c r="AB29" s="1052"/>
      <c r="AC29" s="1052"/>
      <c r="AD29" s="1052"/>
      <c r="AE29" s="1053"/>
      <c r="AF29" s="1048">
        <v>127</v>
      </c>
      <c r="AG29" s="1049"/>
      <c r="AH29" s="1049"/>
      <c r="AI29" s="1049"/>
      <c r="AJ29" s="1050"/>
      <c r="AK29" s="993">
        <v>568</v>
      </c>
      <c r="AL29" s="984"/>
      <c r="AM29" s="984"/>
      <c r="AN29" s="984"/>
      <c r="AO29" s="984"/>
      <c r="AP29" s="984" t="s">
        <v>485</v>
      </c>
      <c r="AQ29" s="984"/>
      <c r="AR29" s="984"/>
      <c r="AS29" s="984"/>
      <c r="AT29" s="984"/>
      <c r="AU29" s="984" t="s">
        <v>485</v>
      </c>
      <c r="AV29" s="984"/>
      <c r="AW29" s="984"/>
      <c r="AX29" s="984"/>
      <c r="AY29" s="984"/>
      <c r="AZ29" s="1054" t="s">
        <v>485</v>
      </c>
      <c r="BA29" s="1054"/>
      <c r="BB29" s="1054"/>
      <c r="BC29" s="1054"/>
      <c r="BD29" s="1054"/>
      <c r="BE29" s="985"/>
      <c r="BF29" s="985"/>
      <c r="BG29" s="985"/>
      <c r="BH29" s="985"/>
      <c r="BI29" s="986"/>
      <c r="BJ29" s="214"/>
      <c r="BK29" s="214"/>
      <c r="BL29" s="214"/>
      <c r="BM29" s="214"/>
      <c r="BN29" s="214"/>
      <c r="BO29" s="224"/>
      <c r="BP29" s="224"/>
      <c r="BQ29" s="221">
        <v>23</v>
      </c>
      <c r="BR29" s="222"/>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15">
      <c r="A30" s="225">
        <v>3</v>
      </c>
      <c r="B30" s="1043" t="s">
        <v>390</v>
      </c>
      <c r="C30" s="1044"/>
      <c r="D30" s="1044"/>
      <c r="E30" s="1044"/>
      <c r="F30" s="1044"/>
      <c r="G30" s="1044"/>
      <c r="H30" s="1044"/>
      <c r="I30" s="1044"/>
      <c r="J30" s="1044"/>
      <c r="K30" s="1044"/>
      <c r="L30" s="1044"/>
      <c r="M30" s="1044"/>
      <c r="N30" s="1044"/>
      <c r="O30" s="1044"/>
      <c r="P30" s="1045"/>
      <c r="Q30" s="1051">
        <v>479</v>
      </c>
      <c r="R30" s="1052"/>
      <c r="S30" s="1052"/>
      <c r="T30" s="1052"/>
      <c r="U30" s="1052"/>
      <c r="V30" s="1052">
        <v>471</v>
      </c>
      <c r="W30" s="1052"/>
      <c r="X30" s="1052"/>
      <c r="Y30" s="1052"/>
      <c r="Z30" s="1052"/>
      <c r="AA30" s="1052">
        <v>8</v>
      </c>
      <c r="AB30" s="1052"/>
      <c r="AC30" s="1052"/>
      <c r="AD30" s="1052"/>
      <c r="AE30" s="1053"/>
      <c r="AF30" s="1048">
        <v>8</v>
      </c>
      <c r="AG30" s="1049"/>
      <c r="AH30" s="1049"/>
      <c r="AI30" s="1049"/>
      <c r="AJ30" s="1050"/>
      <c r="AK30" s="993">
        <v>110</v>
      </c>
      <c r="AL30" s="984"/>
      <c r="AM30" s="984"/>
      <c r="AN30" s="984"/>
      <c r="AO30" s="984"/>
      <c r="AP30" s="984" t="s">
        <v>485</v>
      </c>
      <c r="AQ30" s="984"/>
      <c r="AR30" s="984"/>
      <c r="AS30" s="984"/>
      <c r="AT30" s="984"/>
      <c r="AU30" s="984" t="s">
        <v>485</v>
      </c>
      <c r="AV30" s="984"/>
      <c r="AW30" s="984"/>
      <c r="AX30" s="984"/>
      <c r="AY30" s="984"/>
      <c r="AZ30" s="1054" t="s">
        <v>485</v>
      </c>
      <c r="BA30" s="1054"/>
      <c r="BB30" s="1054"/>
      <c r="BC30" s="1054"/>
      <c r="BD30" s="1054"/>
      <c r="BE30" s="985"/>
      <c r="BF30" s="985"/>
      <c r="BG30" s="985"/>
      <c r="BH30" s="985"/>
      <c r="BI30" s="986"/>
      <c r="BJ30" s="214"/>
      <c r="BK30" s="214"/>
      <c r="BL30" s="214"/>
      <c r="BM30" s="214"/>
      <c r="BN30" s="214"/>
      <c r="BO30" s="224"/>
      <c r="BP30" s="224"/>
      <c r="BQ30" s="221">
        <v>24</v>
      </c>
      <c r="BR30" s="222"/>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15">
      <c r="A31" s="225">
        <v>4</v>
      </c>
      <c r="B31" s="1043" t="s">
        <v>391</v>
      </c>
      <c r="C31" s="1044"/>
      <c r="D31" s="1044"/>
      <c r="E31" s="1044"/>
      <c r="F31" s="1044"/>
      <c r="G31" s="1044"/>
      <c r="H31" s="1044"/>
      <c r="I31" s="1044"/>
      <c r="J31" s="1044"/>
      <c r="K31" s="1044"/>
      <c r="L31" s="1044"/>
      <c r="M31" s="1044"/>
      <c r="N31" s="1044"/>
      <c r="O31" s="1044"/>
      <c r="P31" s="1045"/>
      <c r="Q31" s="1051">
        <v>724</v>
      </c>
      <c r="R31" s="1052"/>
      <c r="S31" s="1052"/>
      <c r="T31" s="1052"/>
      <c r="U31" s="1052"/>
      <c r="V31" s="1052">
        <v>684</v>
      </c>
      <c r="W31" s="1052"/>
      <c r="X31" s="1052"/>
      <c r="Y31" s="1052"/>
      <c r="Z31" s="1052"/>
      <c r="AA31" s="1052">
        <v>40</v>
      </c>
      <c r="AB31" s="1052"/>
      <c r="AC31" s="1052"/>
      <c r="AD31" s="1052"/>
      <c r="AE31" s="1053"/>
      <c r="AF31" s="1048">
        <v>799</v>
      </c>
      <c r="AG31" s="1049"/>
      <c r="AH31" s="1049"/>
      <c r="AI31" s="1049"/>
      <c r="AJ31" s="1050"/>
      <c r="AK31" s="993">
        <v>36</v>
      </c>
      <c r="AL31" s="984"/>
      <c r="AM31" s="984"/>
      <c r="AN31" s="984"/>
      <c r="AO31" s="984"/>
      <c r="AP31" s="984">
        <v>1726</v>
      </c>
      <c r="AQ31" s="984"/>
      <c r="AR31" s="984"/>
      <c r="AS31" s="984"/>
      <c r="AT31" s="984"/>
      <c r="AU31" s="984">
        <v>98</v>
      </c>
      <c r="AV31" s="984"/>
      <c r="AW31" s="984"/>
      <c r="AX31" s="984"/>
      <c r="AY31" s="984"/>
      <c r="AZ31" s="1054" t="s">
        <v>485</v>
      </c>
      <c r="BA31" s="1054"/>
      <c r="BB31" s="1054"/>
      <c r="BC31" s="1054"/>
      <c r="BD31" s="1054"/>
      <c r="BE31" s="985" t="s">
        <v>392</v>
      </c>
      <c r="BF31" s="985"/>
      <c r="BG31" s="985"/>
      <c r="BH31" s="985"/>
      <c r="BI31" s="986"/>
      <c r="BJ31" s="214"/>
      <c r="BK31" s="214"/>
      <c r="BL31" s="214"/>
      <c r="BM31" s="214"/>
      <c r="BN31" s="214"/>
      <c r="BO31" s="224"/>
      <c r="BP31" s="224"/>
      <c r="BQ31" s="221">
        <v>25</v>
      </c>
      <c r="BR31" s="222"/>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15">
      <c r="A32" s="225">
        <v>5</v>
      </c>
      <c r="B32" s="1043" t="s">
        <v>393</v>
      </c>
      <c r="C32" s="1044"/>
      <c r="D32" s="1044"/>
      <c r="E32" s="1044"/>
      <c r="F32" s="1044"/>
      <c r="G32" s="1044"/>
      <c r="H32" s="1044"/>
      <c r="I32" s="1044"/>
      <c r="J32" s="1044"/>
      <c r="K32" s="1044"/>
      <c r="L32" s="1044"/>
      <c r="M32" s="1044"/>
      <c r="N32" s="1044"/>
      <c r="O32" s="1044"/>
      <c r="P32" s="1045"/>
      <c r="Q32" s="1051">
        <v>391</v>
      </c>
      <c r="R32" s="1052"/>
      <c r="S32" s="1052"/>
      <c r="T32" s="1052"/>
      <c r="U32" s="1052"/>
      <c r="V32" s="1052">
        <v>414</v>
      </c>
      <c r="W32" s="1052"/>
      <c r="X32" s="1052"/>
      <c r="Y32" s="1052"/>
      <c r="Z32" s="1052"/>
      <c r="AA32" s="1052">
        <v>-23</v>
      </c>
      <c r="AB32" s="1052"/>
      <c r="AC32" s="1052"/>
      <c r="AD32" s="1052"/>
      <c r="AE32" s="1053"/>
      <c r="AF32" s="1048">
        <v>27</v>
      </c>
      <c r="AG32" s="1049"/>
      <c r="AH32" s="1049"/>
      <c r="AI32" s="1049"/>
      <c r="AJ32" s="1050"/>
      <c r="AK32" s="993">
        <v>222</v>
      </c>
      <c r="AL32" s="984"/>
      <c r="AM32" s="984"/>
      <c r="AN32" s="984"/>
      <c r="AO32" s="984"/>
      <c r="AP32" s="984">
        <v>1528</v>
      </c>
      <c r="AQ32" s="984"/>
      <c r="AR32" s="984"/>
      <c r="AS32" s="984"/>
      <c r="AT32" s="984"/>
      <c r="AU32" s="984">
        <v>1528</v>
      </c>
      <c r="AV32" s="984"/>
      <c r="AW32" s="984"/>
      <c r="AX32" s="984"/>
      <c r="AY32" s="984"/>
      <c r="AZ32" s="1054" t="s">
        <v>485</v>
      </c>
      <c r="BA32" s="1054"/>
      <c r="BB32" s="1054"/>
      <c r="BC32" s="1054"/>
      <c r="BD32" s="1054"/>
      <c r="BE32" s="985" t="s">
        <v>392</v>
      </c>
      <c r="BF32" s="985"/>
      <c r="BG32" s="985"/>
      <c r="BH32" s="985"/>
      <c r="BI32" s="986"/>
      <c r="BJ32" s="214"/>
      <c r="BK32" s="214"/>
      <c r="BL32" s="214"/>
      <c r="BM32" s="214"/>
      <c r="BN32" s="214"/>
      <c r="BO32" s="224"/>
      <c r="BP32" s="224"/>
      <c r="BQ32" s="221">
        <v>26</v>
      </c>
      <c r="BR32" s="222"/>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15">
      <c r="A33" s="225">
        <v>6</v>
      </c>
      <c r="B33" s="1043"/>
      <c r="C33" s="1044"/>
      <c r="D33" s="1044"/>
      <c r="E33" s="1044"/>
      <c r="F33" s="1044"/>
      <c r="G33" s="1044"/>
      <c r="H33" s="1044"/>
      <c r="I33" s="1044"/>
      <c r="J33" s="1044"/>
      <c r="K33" s="1044"/>
      <c r="L33" s="1044"/>
      <c r="M33" s="1044"/>
      <c r="N33" s="1044"/>
      <c r="O33" s="1044"/>
      <c r="P33" s="1045"/>
      <c r="Q33" s="1051"/>
      <c r="R33" s="1052"/>
      <c r="S33" s="1052"/>
      <c r="T33" s="1052"/>
      <c r="U33" s="1052"/>
      <c r="V33" s="1052"/>
      <c r="W33" s="1052"/>
      <c r="X33" s="1052"/>
      <c r="Y33" s="1052"/>
      <c r="Z33" s="1052"/>
      <c r="AA33" s="1052"/>
      <c r="AB33" s="1052"/>
      <c r="AC33" s="1052"/>
      <c r="AD33" s="1052"/>
      <c r="AE33" s="1053"/>
      <c r="AF33" s="1048"/>
      <c r="AG33" s="1049"/>
      <c r="AH33" s="1049"/>
      <c r="AI33" s="1049"/>
      <c r="AJ33" s="1050"/>
      <c r="AK33" s="993"/>
      <c r="AL33" s="984"/>
      <c r="AM33" s="984"/>
      <c r="AN33" s="984"/>
      <c r="AO33" s="984"/>
      <c r="AP33" s="984"/>
      <c r="AQ33" s="984"/>
      <c r="AR33" s="984"/>
      <c r="AS33" s="984"/>
      <c r="AT33" s="984"/>
      <c r="AU33" s="984"/>
      <c r="AV33" s="984"/>
      <c r="AW33" s="984"/>
      <c r="AX33" s="984"/>
      <c r="AY33" s="984"/>
      <c r="AZ33" s="1054"/>
      <c r="BA33" s="1054"/>
      <c r="BB33" s="1054"/>
      <c r="BC33" s="1054"/>
      <c r="BD33" s="1054"/>
      <c r="BE33" s="985"/>
      <c r="BF33" s="985"/>
      <c r="BG33" s="985"/>
      <c r="BH33" s="985"/>
      <c r="BI33" s="986"/>
      <c r="BJ33" s="214"/>
      <c r="BK33" s="214"/>
      <c r="BL33" s="214"/>
      <c r="BM33" s="214"/>
      <c r="BN33" s="214"/>
      <c r="BO33" s="224"/>
      <c r="BP33" s="224"/>
      <c r="BQ33" s="221">
        <v>27</v>
      </c>
      <c r="BR33" s="222"/>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15">
      <c r="A34" s="225">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4"/>
      <c r="BP34" s="224"/>
      <c r="BQ34" s="221">
        <v>28</v>
      </c>
      <c r="BR34" s="222"/>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15">
      <c r="A35" s="225">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4"/>
      <c r="BP35" s="224"/>
      <c r="BQ35" s="221">
        <v>29</v>
      </c>
      <c r="BR35" s="222"/>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15">
      <c r="A36" s="225">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4"/>
      <c r="BP36" s="224"/>
      <c r="BQ36" s="221">
        <v>30</v>
      </c>
      <c r="BR36" s="222"/>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15">
      <c r="A37" s="225">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4"/>
      <c r="BP37" s="224"/>
      <c r="BQ37" s="221">
        <v>31</v>
      </c>
      <c r="BR37" s="222"/>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15">
      <c r="A38" s="225">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4"/>
      <c r="BP38" s="224"/>
      <c r="BQ38" s="221">
        <v>32</v>
      </c>
      <c r="BR38" s="222"/>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15">
      <c r="A39" s="225">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4"/>
      <c r="BP39" s="224"/>
      <c r="BQ39" s="221">
        <v>33</v>
      </c>
      <c r="BR39" s="222"/>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15">
      <c r="A40" s="221">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4"/>
      <c r="BP40" s="224"/>
      <c r="BQ40" s="221">
        <v>34</v>
      </c>
      <c r="BR40" s="222"/>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15">
      <c r="A41" s="221">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4"/>
      <c r="BP41" s="224"/>
      <c r="BQ41" s="221">
        <v>35</v>
      </c>
      <c r="BR41" s="222"/>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15">
      <c r="A42" s="221">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4"/>
      <c r="BP42" s="224"/>
      <c r="BQ42" s="221">
        <v>36</v>
      </c>
      <c r="BR42" s="222"/>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15">
      <c r="A43" s="221">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4"/>
      <c r="BP43" s="224"/>
      <c r="BQ43" s="221">
        <v>37</v>
      </c>
      <c r="BR43" s="222"/>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15">
      <c r="A44" s="221">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4"/>
      <c r="BP44" s="224"/>
      <c r="BQ44" s="221">
        <v>38</v>
      </c>
      <c r="BR44" s="222"/>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15">
      <c r="A45" s="221">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4"/>
      <c r="BP45" s="224"/>
      <c r="BQ45" s="221">
        <v>39</v>
      </c>
      <c r="BR45" s="222"/>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15">
      <c r="A46" s="221">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4"/>
      <c r="BP46" s="224"/>
      <c r="BQ46" s="221">
        <v>40</v>
      </c>
      <c r="BR46" s="222"/>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15">
      <c r="A47" s="221">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4"/>
      <c r="BP47" s="224"/>
      <c r="BQ47" s="221">
        <v>41</v>
      </c>
      <c r="BR47" s="222"/>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15">
      <c r="A48" s="221">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4"/>
      <c r="BP48" s="224"/>
      <c r="BQ48" s="221">
        <v>42</v>
      </c>
      <c r="BR48" s="222"/>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15">
      <c r="A49" s="221">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4"/>
      <c r="BP49" s="224"/>
      <c r="BQ49" s="221">
        <v>43</v>
      </c>
      <c r="BR49" s="222"/>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15">
      <c r="A50" s="221">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4"/>
      <c r="BP50" s="224"/>
      <c r="BQ50" s="221">
        <v>44</v>
      </c>
      <c r="BR50" s="222"/>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15">
      <c r="A51" s="221">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4"/>
      <c r="BP51" s="224"/>
      <c r="BQ51" s="221">
        <v>45</v>
      </c>
      <c r="BR51" s="222"/>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15">
      <c r="A52" s="221">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4"/>
      <c r="BP52" s="224"/>
      <c r="BQ52" s="221">
        <v>46</v>
      </c>
      <c r="BR52" s="222"/>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15">
      <c r="A53" s="221">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4"/>
      <c r="BP53" s="224"/>
      <c r="BQ53" s="221">
        <v>47</v>
      </c>
      <c r="BR53" s="222"/>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15">
      <c r="A54" s="221">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4"/>
      <c r="BP54" s="224"/>
      <c r="BQ54" s="221">
        <v>48</v>
      </c>
      <c r="BR54" s="222"/>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15">
      <c r="A55" s="221">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4"/>
      <c r="BP55" s="224"/>
      <c r="BQ55" s="221">
        <v>49</v>
      </c>
      <c r="BR55" s="222"/>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15">
      <c r="A56" s="221">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4"/>
      <c r="BP56" s="224"/>
      <c r="BQ56" s="221">
        <v>50</v>
      </c>
      <c r="BR56" s="222"/>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15">
      <c r="A57" s="221">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4"/>
      <c r="BP57" s="224"/>
      <c r="BQ57" s="221">
        <v>51</v>
      </c>
      <c r="BR57" s="222"/>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15">
      <c r="A58" s="221">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4"/>
      <c r="BP58" s="224"/>
      <c r="BQ58" s="221">
        <v>52</v>
      </c>
      <c r="BR58" s="222"/>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15">
      <c r="A59" s="221">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4"/>
      <c r="BP59" s="224"/>
      <c r="BQ59" s="221">
        <v>53</v>
      </c>
      <c r="BR59" s="222"/>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15">
      <c r="A60" s="221">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4"/>
      <c r="BP60" s="224"/>
      <c r="BQ60" s="221">
        <v>54</v>
      </c>
      <c r="BR60" s="222"/>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
      <c r="A61" s="221">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4"/>
      <c r="BP61" s="224"/>
      <c r="BQ61" s="221">
        <v>55</v>
      </c>
      <c r="BR61" s="222"/>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15">
      <c r="A62" s="221">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394</v>
      </c>
      <c r="BK62" s="1041"/>
      <c r="BL62" s="1041"/>
      <c r="BM62" s="1041"/>
      <c r="BN62" s="1042"/>
      <c r="BO62" s="224"/>
      <c r="BP62" s="224"/>
      <c r="BQ62" s="221">
        <v>56</v>
      </c>
      <c r="BR62" s="222"/>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
      <c r="A63" s="223" t="s">
        <v>376</v>
      </c>
      <c r="B63" s="950" t="s">
        <v>395</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1034</v>
      </c>
      <c r="AG63" s="972"/>
      <c r="AH63" s="972"/>
      <c r="AI63" s="972"/>
      <c r="AJ63" s="1035"/>
      <c r="AK63" s="1036"/>
      <c r="AL63" s="976"/>
      <c r="AM63" s="976"/>
      <c r="AN63" s="976"/>
      <c r="AO63" s="976"/>
      <c r="AP63" s="972">
        <v>3254</v>
      </c>
      <c r="AQ63" s="972"/>
      <c r="AR63" s="972"/>
      <c r="AS63" s="972"/>
      <c r="AT63" s="972"/>
      <c r="AU63" s="972">
        <v>1626</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4"/>
      <c r="BP63" s="224"/>
      <c r="BQ63" s="221">
        <v>57</v>
      </c>
      <c r="BR63" s="222"/>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1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15">
      <c r="A66" s="1008" t="s">
        <v>397</v>
      </c>
      <c r="B66" s="1009"/>
      <c r="C66" s="1009"/>
      <c r="D66" s="1009"/>
      <c r="E66" s="1009"/>
      <c r="F66" s="1009"/>
      <c r="G66" s="1009"/>
      <c r="H66" s="1009"/>
      <c r="I66" s="1009"/>
      <c r="J66" s="1009"/>
      <c r="K66" s="1009"/>
      <c r="L66" s="1009"/>
      <c r="M66" s="1009"/>
      <c r="N66" s="1009"/>
      <c r="O66" s="1009"/>
      <c r="P66" s="1010"/>
      <c r="Q66" s="1014" t="s">
        <v>380</v>
      </c>
      <c r="R66" s="1015"/>
      <c r="S66" s="1015"/>
      <c r="T66" s="1015"/>
      <c r="U66" s="1016"/>
      <c r="V66" s="1014" t="s">
        <v>381</v>
      </c>
      <c r="W66" s="1015"/>
      <c r="X66" s="1015"/>
      <c r="Y66" s="1015"/>
      <c r="Z66" s="1016"/>
      <c r="AA66" s="1014" t="s">
        <v>382</v>
      </c>
      <c r="AB66" s="1015"/>
      <c r="AC66" s="1015"/>
      <c r="AD66" s="1015"/>
      <c r="AE66" s="1016"/>
      <c r="AF66" s="1020" t="s">
        <v>383</v>
      </c>
      <c r="AG66" s="1021"/>
      <c r="AH66" s="1021"/>
      <c r="AI66" s="1021"/>
      <c r="AJ66" s="1022"/>
      <c r="AK66" s="1014" t="s">
        <v>384</v>
      </c>
      <c r="AL66" s="1009"/>
      <c r="AM66" s="1009"/>
      <c r="AN66" s="1009"/>
      <c r="AO66" s="1010"/>
      <c r="AP66" s="1014" t="s">
        <v>385</v>
      </c>
      <c r="AQ66" s="1015"/>
      <c r="AR66" s="1015"/>
      <c r="AS66" s="1015"/>
      <c r="AT66" s="1016"/>
      <c r="AU66" s="1014" t="s">
        <v>398</v>
      </c>
      <c r="AV66" s="1015"/>
      <c r="AW66" s="1015"/>
      <c r="AX66" s="1015"/>
      <c r="AY66" s="1016"/>
      <c r="AZ66" s="1014" t="s">
        <v>364</v>
      </c>
      <c r="BA66" s="1015"/>
      <c r="BB66" s="1015"/>
      <c r="BC66" s="1015"/>
      <c r="BD66" s="1028"/>
      <c r="BE66" s="224"/>
      <c r="BF66" s="224"/>
      <c r="BG66" s="224"/>
      <c r="BH66" s="224"/>
      <c r="BI66" s="224"/>
      <c r="BJ66" s="224"/>
      <c r="BK66" s="224"/>
      <c r="BL66" s="224"/>
      <c r="BM66" s="224"/>
      <c r="BN66" s="224"/>
      <c r="BO66" s="224"/>
      <c r="BP66" s="224"/>
      <c r="BQ66" s="221">
        <v>60</v>
      </c>
      <c r="BR66" s="226"/>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4"/>
      <c r="BF67" s="224"/>
      <c r="BG67" s="224"/>
      <c r="BH67" s="224"/>
      <c r="BI67" s="224"/>
      <c r="BJ67" s="224"/>
      <c r="BK67" s="224"/>
      <c r="BL67" s="224"/>
      <c r="BM67" s="224"/>
      <c r="BN67" s="224"/>
      <c r="BO67" s="224"/>
      <c r="BP67" s="224"/>
      <c r="BQ67" s="221">
        <v>61</v>
      </c>
      <c r="BR67" s="226"/>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15">
      <c r="A68" s="219">
        <v>1</v>
      </c>
      <c r="B68" s="998" t="s">
        <v>544</v>
      </c>
      <c r="C68" s="999" t="s">
        <v>544</v>
      </c>
      <c r="D68" s="999" t="s">
        <v>544</v>
      </c>
      <c r="E68" s="999" t="s">
        <v>544</v>
      </c>
      <c r="F68" s="999" t="s">
        <v>544</v>
      </c>
      <c r="G68" s="999" t="s">
        <v>544</v>
      </c>
      <c r="H68" s="999" t="s">
        <v>544</v>
      </c>
      <c r="I68" s="999" t="s">
        <v>544</v>
      </c>
      <c r="J68" s="999" t="s">
        <v>544</v>
      </c>
      <c r="K68" s="999" t="s">
        <v>544</v>
      </c>
      <c r="L68" s="999" t="s">
        <v>544</v>
      </c>
      <c r="M68" s="999" t="s">
        <v>544</v>
      </c>
      <c r="N68" s="999" t="s">
        <v>544</v>
      </c>
      <c r="O68" s="999" t="s">
        <v>544</v>
      </c>
      <c r="P68" s="1000" t="s">
        <v>544</v>
      </c>
      <c r="Q68" s="1001">
        <v>844</v>
      </c>
      <c r="R68" s="995"/>
      <c r="S68" s="995"/>
      <c r="T68" s="995"/>
      <c r="U68" s="995"/>
      <c r="V68" s="995">
        <v>699</v>
      </c>
      <c r="W68" s="995"/>
      <c r="X68" s="995"/>
      <c r="Y68" s="995"/>
      <c r="Z68" s="995"/>
      <c r="AA68" s="995">
        <v>145</v>
      </c>
      <c r="AB68" s="995"/>
      <c r="AC68" s="995"/>
      <c r="AD68" s="995"/>
      <c r="AE68" s="995"/>
      <c r="AF68" s="995">
        <v>142</v>
      </c>
      <c r="AG68" s="995"/>
      <c r="AH68" s="995"/>
      <c r="AI68" s="995"/>
      <c r="AJ68" s="995"/>
      <c r="AK68" s="995" t="s">
        <v>485</v>
      </c>
      <c r="AL68" s="995"/>
      <c r="AM68" s="995"/>
      <c r="AN68" s="995"/>
      <c r="AO68" s="995"/>
      <c r="AP68" s="995">
        <v>267</v>
      </c>
      <c r="AQ68" s="995"/>
      <c r="AR68" s="995"/>
      <c r="AS68" s="995"/>
      <c r="AT68" s="995"/>
      <c r="AU68" s="995">
        <v>64</v>
      </c>
      <c r="AV68" s="995"/>
      <c r="AW68" s="995"/>
      <c r="AX68" s="995"/>
      <c r="AY68" s="995"/>
      <c r="AZ68" s="996"/>
      <c r="BA68" s="996"/>
      <c r="BB68" s="996"/>
      <c r="BC68" s="996"/>
      <c r="BD68" s="997"/>
      <c r="BE68" s="224"/>
      <c r="BF68" s="224"/>
      <c r="BG68" s="224"/>
      <c r="BH68" s="224"/>
      <c r="BI68" s="224"/>
      <c r="BJ68" s="224"/>
      <c r="BK68" s="224"/>
      <c r="BL68" s="224"/>
      <c r="BM68" s="224"/>
      <c r="BN68" s="224"/>
      <c r="BO68" s="224"/>
      <c r="BP68" s="224"/>
      <c r="BQ68" s="221">
        <v>62</v>
      </c>
      <c r="BR68" s="226"/>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15">
      <c r="A69" s="221">
        <v>2</v>
      </c>
      <c r="B69" s="987" t="s">
        <v>545</v>
      </c>
      <c r="C69" s="988" t="s">
        <v>546</v>
      </c>
      <c r="D69" s="988" t="s">
        <v>546</v>
      </c>
      <c r="E69" s="988" t="s">
        <v>546</v>
      </c>
      <c r="F69" s="988" t="s">
        <v>546</v>
      </c>
      <c r="G69" s="988" t="s">
        <v>546</v>
      </c>
      <c r="H69" s="988" t="s">
        <v>546</v>
      </c>
      <c r="I69" s="988" t="s">
        <v>546</v>
      </c>
      <c r="J69" s="988" t="s">
        <v>546</v>
      </c>
      <c r="K69" s="988" t="s">
        <v>546</v>
      </c>
      <c r="L69" s="988" t="s">
        <v>546</v>
      </c>
      <c r="M69" s="988" t="s">
        <v>546</v>
      </c>
      <c r="N69" s="988" t="s">
        <v>546</v>
      </c>
      <c r="O69" s="988" t="s">
        <v>546</v>
      </c>
      <c r="P69" s="989" t="s">
        <v>546</v>
      </c>
      <c r="Q69" s="990">
        <v>1149</v>
      </c>
      <c r="R69" s="984"/>
      <c r="S69" s="984"/>
      <c r="T69" s="984"/>
      <c r="U69" s="984"/>
      <c r="V69" s="984">
        <v>973</v>
      </c>
      <c r="W69" s="984"/>
      <c r="X69" s="984"/>
      <c r="Y69" s="984"/>
      <c r="Z69" s="984"/>
      <c r="AA69" s="984">
        <v>176</v>
      </c>
      <c r="AB69" s="984"/>
      <c r="AC69" s="984"/>
      <c r="AD69" s="984"/>
      <c r="AE69" s="984"/>
      <c r="AF69" s="984">
        <v>171</v>
      </c>
      <c r="AG69" s="984"/>
      <c r="AH69" s="984"/>
      <c r="AI69" s="984"/>
      <c r="AJ69" s="984"/>
      <c r="AK69" s="984" t="s">
        <v>485</v>
      </c>
      <c r="AL69" s="984"/>
      <c r="AM69" s="984"/>
      <c r="AN69" s="984"/>
      <c r="AO69" s="984"/>
      <c r="AP69" s="984">
        <v>410</v>
      </c>
      <c r="AQ69" s="984"/>
      <c r="AR69" s="984"/>
      <c r="AS69" s="984"/>
      <c r="AT69" s="984"/>
      <c r="AU69" s="984">
        <v>132</v>
      </c>
      <c r="AV69" s="984"/>
      <c r="AW69" s="984"/>
      <c r="AX69" s="984"/>
      <c r="AY69" s="984"/>
      <c r="AZ69" s="985"/>
      <c r="BA69" s="985"/>
      <c r="BB69" s="985"/>
      <c r="BC69" s="985"/>
      <c r="BD69" s="986"/>
      <c r="BE69" s="224"/>
      <c r="BF69" s="224"/>
      <c r="BG69" s="224"/>
      <c r="BH69" s="224"/>
      <c r="BI69" s="224"/>
      <c r="BJ69" s="224"/>
      <c r="BK69" s="224"/>
      <c r="BL69" s="224"/>
      <c r="BM69" s="224"/>
      <c r="BN69" s="224"/>
      <c r="BO69" s="224"/>
      <c r="BP69" s="224"/>
      <c r="BQ69" s="221">
        <v>63</v>
      </c>
      <c r="BR69" s="226"/>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15">
      <c r="A70" s="221">
        <v>3</v>
      </c>
      <c r="B70" s="987" t="s">
        <v>547</v>
      </c>
      <c r="C70" s="988" t="s">
        <v>546</v>
      </c>
      <c r="D70" s="988" t="s">
        <v>546</v>
      </c>
      <c r="E70" s="988" t="s">
        <v>546</v>
      </c>
      <c r="F70" s="988" t="s">
        <v>546</v>
      </c>
      <c r="G70" s="988" t="s">
        <v>546</v>
      </c>
      <c r="H70" s="988" t="s">
        <v>546</v>
      </c>
      <c r="I70" s="988" t="s">
        <v>546</v>
      </c>
      <c r="J70" s="988" t="s">
        <v>546</v>
      </c>
      <c r="K70" s="988" t="s">
        <v>546</v>
      </c>
      <c r="L70" s="988" t="s">
        <v>546</v>
      </c>
      <c r="M70" s="988" t="s">
        <v>546</v>
      </c>
      <c r="N70" s="988" t="s">
        <v>546</v>
      </c>
      <c r="O70" s="988" t="s">
        <v>546</v>
      </c>
      <c r="P70" s="989" t="s">
        <v>546</v>
      </c>
      <c r="Q70" s="990">
        <v>40</v>
      </c>
      <c r="R70" s="984"/>
      <c r="S70" s="984"/>
      <c r="T70" s="984"/>
      <c r="U70" s="984"/>
      <c r="V70" s="984">
        <v>35</v>
      </c>
      <c r="W70" s="984"/>
      <c r="X70" s="984"/>
      <c r="Y70" s="984"/>
      <c r="Z70" s="984"/>
      <c r="AA70" s="984">
        <v>5</v>
      </c>
      <c r="AB70" s="984"/>
      <c r="AC70" s="984"/>
      <c r="AD70" s="984"/>
      <c r="AE70" s="984"/>
      <c r="AF70" s="984">
        <v>5</v>
      </c>
      <c r="AG70" s="984"/>
      <c r="AH70" s="984"/>
      <c r="AI70" s="984"/>
      <c r="AJ70" s="984"/>
      <c r="AK70" s="984" t="s">
        <v>485</v>
      </c>
      <c r="AL70" s="984"/>
      <c r="AM70" s="984"/>
      <c r="AN70" s="984"/>
      <c r="AO70" s="984"/>
      <c r="AP70" s="984" t="s">
        <v>485</v>
      </c>
      <c r="AQ70" s="984"/>
      <c r="AR70" s="984"/>
      <c r="AS70" s="984"/>
      <c r="AT70" s="984"/>
      <c r="AU70" s="984" t="s">
        <v>485</v>
      </c>
      <c r="AV70" s="984"/>
      <c r="AW70" s="984"/>
      <c r="AX70" s="984"/>
      <c r="AY70" s="984"/>
      <c r="AZ70" s="985"/>
      <c r="BA70" s="985"/>
      <c r="BB70" s="985"/>
      <c r="BC70" s="985"/>
      <c r="BD70" s="986"/>
      <c r="BE70" s="224"/>
      <c r="BF70" s="224"/>
      <c r="BG70" s="224"/>
      <c r="BH70" s="224"/>
      <c r="BI70" s="224"/>
      <c r="BJ70" s="224"/>
      <c r="BK70" s="224"/>
      <c r="BL70" s="224"/>
      <c r="BM70" s="224"/>
      <c r="BN70" s="224"/>
      <c r="BO70" s="224"/>
      <c r="BP70" s="224"/>
      <c r="BQ70" s="221">
        <v>64</v>
      </c>
      <c r="BR70" s="226"/>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15">
      <c r="A71" s="221">
        <v>4</v>
      </c>
      <c r="B71" s="987" t="s">
        <v>548</v>
      </c>
      <c r="C71" s="988" t="s">
        <v>546</v>
      </c>
      <c r="D71" s="988" t="s">
        <v>546</v>
      </c>
      <c r="E71" s="988" t="s">
        <v>546</v>
      </c>
      <c r="F71" s="988" t="s">
        <v>546</v>
      </c>
      <c r="G71" s="988" t="s">
        <v>546</v>
      </c>
      <c r="H71" s="988" t="s">
        <v>546</v>
      </c>
      <c r="I71" s="988" t="s">
        <v>546</v>
      </c>
      <c r="J71" s="988" t="s">
        <v>546</v>
      </c>
      <c r="K71" s="988" t="s">
        <v>546</v>
      </c>
      <c r="L71" s="988" t="s">
        <v>546</v>
      </c>
      <c r="M71" s="988" t="s">
        <v>546</v>
      </c>
      <c r="N71" s="988" t="s">
        <v>546</v>
      </c>
      <c r="O71" s="988" t="s">
        <v>546</v>
      </c>
      <c r="P71" s="989" t="s">
        <v>546</v>
      </c>
      <c r="Q71" s="990">
        <v>206</v>
      </c>
      <c r="R71" s="984"/>
      <c r="S71" s="984"/>
      <c r="T71" s="984"/>
      <c r="U71" s="984"/>
      <c r="V71" s="984">
        <v>131</v>
      </c>
      <c r="W71" s="984"/>
      <c r="X71" s="984"/>
      <c r="Y71" s="984"/>
      <c r="Z71" s="984"/>
      <c r="AA71" s="984">
        <v>75</v>
      </c>
      <c r="AB71" s="984"/>
      <c r="AC71" s="984"/>
      <c r="AD71" s="984"/>
      <c r="AE71" s="984"/>
      <c r="AF71" s="984">
        <v>75</v>
      </c>
      <c r="AG71" s="984"/>
      <c r="AH71" s="984"/>
      <c r="AI71" s="984"/>
      <c r="AJ71" s="984"/>
      <c r="AK71" s="984" t="s">
        <v>485</v>
      </c>
      <c r="AL71" s="984"/>
      <c r="AM71" s="984"/>
      <c r="AN71" s="984"/>
      <c r="AO71" s="984"/>
      <c r="AP71" s="984">
        <v>446</v>
      </c>
      <c r="AQ71" s="984"/>
      <c r="AR71" s="984"/>
      <c r="AS71" s="984"/>
      <c r="AT71" s="984"/>
      <c r="AU71" s="984">
        <v>146</v>
      </c>
      <c r="AV71" s="984"/>
      <c r="AW71" s="984"/>
      <c r="AX71" s="984"/>
      <c r="AY71" s="984"/>
      <c r="AZ71" s="985"/>
      <c r="BA71" s="985"/>
      <c r="BB71" s="985"/>
      <c r="BC71" s="985"/>
      <c r="BD71" s="986"/>
      <c r="BE71" s="224"/>
      <c r="BF71" s="224"/>
      <c r="BG71" s="224"/>
      <c r="BH71" s="224"/>
      <c r="BI71" s="224"/>
      <c r="BJ71" s="224"/>
      <c r="BK71" s="224"/>
      <c r="BL71" s="224"/>
      <c r="BM71" s="224"/>
      <c r="BN71" s="224"/>
      <c r="BO71" s="224"/>
      <c r="BP71" s="224"/>
      <c r="BQ71" s="221">
        <v>65</v>
      </c>
      <c r="BR71" s="226"/>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15">
      <c r="A72" s="221">
        <v>5</v>
      </c>
      <c r="B72" s="987" t="s">
        <v>549</v>
      </c>
      <c r="C72" s="988" t="s">
        <v>550</v>
      </c>
      <c r="D72" s="988" t="s">
        <v>550</v>
      </c>
      <c r="E72" s="988" t="s">
        <v>550</v>
      </c>
      <c r="F72" s="988" t="s">
        <v>550</v>
      </c>
      <c r="G72" s="988" t="s">
        <v>550</v>
      </c>
      <c r="H72" s="988" t="s">
        <v>550</v>
      </c>
      <c r="I72" s="988" t="s">
        <v>550</v>
      </c>
      <c r="J72" s="988" t="s">
        <v>550</v>
      </c>
      <c r="K72" s="988" t="s">
        <v>550</v>
      </c>
      <c r="L72" s="988" t="s">
        <v>550</v>
      </c>
      <c r="M72" s="988" t="s">
        <v>550</v>
      </c>
      <c r="N72" s="988" t="s">
        <v>550</v>
      </c>
      <c r="O72" s="988" t="s">
        <v>550</v>
      </c>
      <c r="P72" s="989" t="s">
        <v>550</v>
      </c>
      <c r="Q72" s="990">
        <v>4452</v>
      </c>
      <c r="R72" s="984"/>
      <c r="S72" s="984"/>
      <c r="T72" s="984"/>
      <c r="U72" s="984"/>
      <c r="V72" s="984">
        <v>4401</v>
      </c>
      <c r="W72" s="984"/>
      <c r="X72" s="984"/>
      <c r="Y72" s="984"/>
      <c r="Z72" s="984"/>
      <c r="AA72" s="984">
        <v>52</v>
      </c>
      <c r="AB72" s="984"/>
      <c r="AC72" s="984"/>
      <c r="AD72" s="984"/>
      <c r="AE72" s="984"/>
      <c r="AF72" s="984">
        <v>52</v>
      </c>
      <c r="AG72" s="984"/>
      <c r="AH72" s="984"/>
      <c r="AI72" s="984"/>
      <c r="AJ72" s="984"/>
      <c r="AK72" s="984" t="s">
        <v>485</v>
      </c>
      <c r="AL72" s="984"/>
      <c r="AM72" s="984"/>
      <c r="AN72" s="984"/>
      <c r="AO72" s="984"/>
      <c r="AP72" s="984">
        <v>3816</v>
      </c>
      <c r="AQ72" s="984"/>
      <c r="AR72" s="984"/>
      <c r="AS72" s="984"/>
      <c r="AT72" s="984"/>
      <c r="AU72" s="984">
        <v>572</v>
      </c>
      <c r="AV72" s="984"/>
      <c r="AW72" s="984"/>
      <c r="AX72" s="984"/>
      <c r="AY72" s="984"/>
      <c r="AZ72" s="985"/>
      <c r="BA72" s="985"/>
      <c r="BB72" s="985"/>
      <c r="BC72" s="985"/>
      <c r="BD72" s="986"/>
      <c r="BE72" s="224"/>
      <c r="BF72" s="224"/>
      <c r="BG72" s="224"/>
      <c r="BH72" s="224"/>
      <c r="BI72" s="224"/>
      <c r="BJ72" s="224"/>
      <c r="BK72" s="224"/>
      <c r="BL72" s="224"/>
      <c r="BM72" s="224"/>
      <c r="BN72" s="224"/>
      <c r="BO72" s="224"/>
      <c r="BP72" s="224"/>
      <c r="BQ72" s="221">
        <v>66</v>
      </c>
      <c r="BR72" s="226"/>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15">
      <c r="A73" s="221">
        <v>6</v>
      </c>
      <c r="B73" s="987" t="s">
        <v>551</v>
      </c>
      <c r="C73" s="988" t="s">
        <v>552</v>
      </c>
      <c r="D73" s="988" t="s">
        <v>552</v>
      </c>
      <c r="E73" s="988" t="s">
        <v>552</v>
      </c>
      <c r="F73" s="988" t="s">
        <v>552</v>
      </c>
      <c r="G73" s="988" t="s">
        <v>552</v>
      </c>
      <c r="H73" s="988" t="s">
        <v>552</v>
      </c>
      <c r="I73" s="988" t="s">
        <v>552</v>
      </c>
      <c r="J73" s="988" t="s">
        <v>552</v>
      </c>
      <c r="K73" s="988" t="s">
        <v>552</v>
      </c>
      <c r="L73" s="988" t="s">
        <v>552</v>
      </c>
      <c r="M73" s="988" t="s">
        <v>552</v>
      </c>
      <c r="N73" s="988" t="s">
        <v>552</v>
      </c>
      <c r="O73" s="988" t="s">
        <v>552</v>
      </c>
      <c r="P73" s="989" t="s">
        <v>552</v>
      </c>
      <c r="Q73" s="990">
        <v>53</v>
      </c>
      <c r="R73" s="984"/>
      <c r="S73" s="984"/>
      <c r="T73" s="984"/>
      <c r="U73" s="984"/>
      <c r="V73" s="984">
        <v>49</v>
      </c>
      <c r="W73" s="984"/>
      <c r="X73" s="984"/>
      <c r="Y73" s="984"/>
      <c r="Z73" s="984"/>
      <c r="AA73" s="984">
        <v>5</v>
      </c>
      <c r="AB73" s="984"/>
      <c r="AC73" s="984"/>
      <c r="AD73" s="984"/>
      <c r="AE73" s="984"/>
      <c r="AF73" s="984">
        <v>5</v>
      </c>
      <c r="AG73" s="984"/>
      <c r="AH73" s="984"/>
      <c r="AI73" s="984"/>
      <c r="AJ73" s="984"/>
      <c r="AK73" s="984" t="s">
        <v>485</v>
      </c>
      <c r="AL73" s="984"/>
      <c r="AM73" s="984"/>
      <c r="AN73" s="984"/>
      <c r="AO73" s="984"/>
      <c r="AP73" s="984" t="s">
        <v>485</v>
      </c>
      <c r="AQ73" s="984"/>
      <c r="AR73" s="984"/>
      <c r="AS73" s="984"/>
      <c r="AT73" s="984"/>
      <c r="AU73" s="984" t="s">
        <v>485</v>
      </c>
      <c r="AV73" s="984"/>
      <c r="AW73" s="984"/>
      <c r="AX73" s="984"/>
      <c r="AY73" s="984"/>
      <c r="AZ73" s="985"/>
      <c r="BA73" s="985"/>
      <c r="BB73" s="985"/>
      <c r="BC73" s="985"/>
      <c r="BD73" s="986"/>
      <c r="BE73" s="224"/>
      <c r="BF73" s="224"/>
      <c r="BG73" s="224"/>
      <c r="BH73" s="224"/>
      <c r="BI73" s="224"/>
      <c r="BJ73" s="224"/>
      <c r="BK73" s="224"/>
      <c r="BL73" s="224"/>
      <c r="BM73" s="224"/>
      <c r="BN73" s="224"/>
      <c r="BO73" s="224"/>
      <c r="BP73" s="224"/>
      <c r="BQ73" s="221">
        <v>67</v>
      </c>
      <c r="BR73" s="226"/>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15">
      <c r="A74" s="221">
        <v>7</v>
      </c>
      <c r="B74" s="987" t="s">
        <v>553</v>
      </c>
      <c r="C74" s="988" t="s">
        <v>554</v>
      </c>
      <c r="D74" s="988" t="s">
        <v>554</v>
      </c>
      <c r="E74" s="988" t="s">
        <v>554</v>
      </c>
      <c r="F74" s="988" t="s">
        <v>554</v>
      </c>
      <c r="G74" s="988" t="s">
        <v>554</v>
      </c>
      <c r="H74" s="988" t="s">
        <v>554</v>
      </c>
      <c r="I74" s="988" t="s">
        <v>554</v>
      </c>
      <c r="J74" s="988" t="s">
        <v>554</v>
      </c>
      <c r="K74" s="988" t="s">
        <v>554</v>
      </c>
      <c r="L74" s="988" t="s">
        <v>554</v>
      </c>
      <c r="M74" s="988" t="s">
        <v>554</v>
      </c>
      <c r="N74" s="988" t="s">
        <v>554</v>
      </c>
      <c r="O74" s="988" t="s">
        <v>554</v>
      </c>
      <c r="P74" s="989" t="s">
        <v>554</v>
      </c>
      <c r="Q74" s="990">
        <v>24</v>
      </c>
      <c r="R74" s="984"/>
      <c r="S74" s="984"/>
      <c r="T74" s="984"/>
      <c r="U74" s="984"/>
      <c r="V74" s="984">
        <v>20</v>
      </c>
      <c r="W74" s="984"/>
      <c r="X74" s="984"/>
      <c r="Y74" s="984"/>
      <c r="Z74" s="984"/>
      <c r="AA74" s="984">
        <v>4</v>
      </c>
      <c r="AB74" s="984"/>
      <c r="AC74" s="984"/>
      <c r="AD74" s="984"/>
      <c r="AE74" s="984"/>
      <c r="AF74" s="984">
        <v>4</v>
      </c>
      <c r="AG74" s="984"/>
      <c r="AH74" s="984"/>
      <c r="AI74" s="984"/>
      <c r="AJ74" s="984"/>
      <c r="AK74" s="984" t="s">
        <v>485</v>
      </c>
      <c r="AL74" s="984"/>
      <c r="AM74" s="984"/>
      <c r="AN74" s="984"/>
      <c r="AO74" s="984"/>
      <c r="AP74" s="984">
        <v>93</v>
      </c>
      <c r="AQ74" s="984"/>
      <c r="AR74" s="984"/>
      <c r="AS74" s="984"/>
      <c r="AT74" s="984"/>
      <c r="AU74" s="984">
        <v>19</v>
      </c>
      <c r="AV74" s="984"/>
      <c r="AW74" s="984"/>
      <c r="AX74" s="984"/>
      <c r="AY74" s="984"/>
      <c r="AZ74" s="985"/>
      <c r="BA74" s="985"/>
      <c r="BB74" s="985"/>
      <c r="BC74" s="985"/>
      <c r="BD74" s="986"/>
      <c r="BE74" s="224"/>
      <c r="BF74" s="224"/>
      <c r="BG74" s="224"/>
      <c r="BH74" s="224"/>
      <c r="BI74" s="224"/>
      <c r="BJ74" s="224"/>
      <c r="BK74" s="224"/>
      <c r="BL74" s="224"/>
      <c r="BM74" s="224"/>
      <c r="BN74" s="224"/>
      <c r="BO74" s="224"/>
      <c r="BP74" s="224"/>
      <c r="BQ74" s="221">
        <v>68</v>
      </c>
      <c r="BR74" s="226"/>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15">
      <c r="A75" s="221">
        <v>8</v>
      </c>
      <c r="B75" s="987" t="s">
        <v>564</v>
      </c>
      <c r="C75" s="988" t="s">
        <v>555</v>
      </c>
      <c r="D75" s="988" t="s">
        <v>555</v>
      </c>
      <c r="E75" s="988" t="s">
        <v>555</v>
      </c>
      <c r="F75" s="988" t="s">
        <v>555</v>
      </c>
      <c r="G75" s="988" t="s">
        <v>555</v>
      </c>
      <c r="H75" s="988" t="s">
        <v>555</v>
      </c>
      <c r="I75" s="988" t="s">
        <v>555</v>
      </c>
      <c r="J75" s="988" t="s">
        <v>555</v>
      </c>
      <c r="K75" s="988" t="s">
        <v>555</v>
      </c>
      <c r="L75" s="988" t="s">
        <v>555</v>
      </c>
      <c r="M75" s="988" t="s">
        <v>555</v>
      </c>
      <c r="N75" s="988" t="s">
        <v>555</v>
      </c>
      <c r="O75" s="988" t="s">
        <v>555</v>
      </c>
      <c r="P75" s="989" t="s">
        <v>555</v>
      </c>
      <c r="Q75" s="991">
        <v>9298</v>
      </c>
      <c r="R75" s="992"/>
      <c r="S75" s="992"/>
      <c r="T75" s="992"/>
      <c r="U75" s="993"/>
      <c r="V75" s="994">
        <v>9234</v>
      </c>
      <c r="W75" s="992"/>
      <c r="X75" s="992"/>
      <c r="Y75" s="992"/>
      <c r="Z75" s="993"/>
      <c r="AA75" s="994">
        <v>65</v>
      </c>
      <c r="AB75" s="992"/>
      <c r="AC75" s="992"/>
      <c r="AD75" s="992"/>
      <c r="AE75" s="993"/>
      <c r="AF75" s="994">
        <v>65</v>
      </c>
      <c r="AG75" s="992"/>
      <c r="AH75" s="992"/>
      <c r="AI75" s="992"/>
      <c r="AJ75" s="993"/>
      <c r="AK75" s="994">
        <v>11</v>
      </c>
      <c r="AL75" s="992"/>
      <c r="AM75" s="992"/>
      <c r="AN75" s="992"/>
      <c r="AO75" s="993"/>
      <c r="AP75" s="994" t="s">
        <v>485</v>
      </c>
      <c r="AQ75" s="992"/>
      <c r="AR75" s="992"/>
      <c r="AS75" s="992"/>
      <c r="AT75" s="993"/>
      <c r="AU75" s="994" t="s">
        <v>485</v>
      </c>
      <c r="AV75" s="992"/>
      <c r="AW75" s="992"/>
      <c r="AX75" s="992"/>
      <c r="AY75" s="993"/>
      <c r="AZ75" s="985"/>
      <c r="BA75" s="985"/>
      <c r="BB75" s="985"/>
      <c r="BC75" s="985"/>
      <c r="BD75" s="986"/>
      <c r="BE75" s="224"/>
      <c r="BF75" s="224"/>
      <c r="BG75" s="224"/>
      <c r="BH75" s="224"/>
      <c r="BI75" s="224"/>
      <c r="BJ75" s="224"/>
      <c r="BK75" s="224"/>
      <c r="BL75" s="224"/>
      <c r="BM75" s="224"/>
      <c r="BN75" s="224"/>
      <c r="BO75" s="224"/>
      <c r="BP75" s="224"/>
      <c r="BQ75" s="221">
        <v>69</v>
      </c>
      <c r="BR75" s="226"/>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15">
      <c r="A76" s="221">
        <v>9</v>
      </c>
      <c r="B76" s="987" t="s">
        <v>556</v>
      </c>
      <c r="C76" s="988" t="s">
        <v>555</v>
      </c>
      <c r="D76" s="988" t="s">
        <v>555</v>
      </c>
      <c r="E76" s="988" t="s">
        <v>555</v>
      </c>
      <c r="F76" s="988" t="s">
        <v>555</v>
      </c>
      <c r="G76" s="988" t="s">
        <v>555</v>
      </c>
      <c r="H76" s="988" t="s">
        <v>555</v>
      </c>
      <c r="I76" s="988" t="s">
        <v>555</v>
      </c>
      <c r="J76" s="988" t="s">
        <v>555</v>
      </c>
      <c r="K76" s="988" t="s">
        <v>555</v>
      </c>
      <c r="L76" s="988" t="s">
        <v>555</v>
      </c>
      <c r="M76" s="988" t="s">
        <v>555</v>
      </c>
      <c r="N76" s="988" t="s">
        <v>555</v>
      </c>
      <c r="O76" s="988" t="s">
        <v>555</v>
      </c>
      <c r="P76" s="989" t="s">
        <v>555</v>
      </c>
      <c r="Q76" s="991">
        <v>872</v>
      </c>
      <c r="R76" s="992"/>
      <c r="S76" s="992"/>
      <c r="T76" s="992"/>
      <c r="U76" s="993"/>
      <c r="V76" s="994">
        <v>861</v>
      </c>
      <c r="W76" s="992"/>
      <c r="X76" s="992"/>
      <c r="Y76" s="992"/>
      <c r="Z76" s="993"/>
      <c r="AA76" s="994">
        <v>11</v>
      </c>
      <c r="AB76" s="992"/>
      <c r="AC76" s="992"/>
      <c r="AD76" s="992"/>
      <c r="AE76" s="993"/>
      <c r="AF76" s="994">
        <v>11</v>
      </c>
      <c r="AG76" s="992"/>
      <c r="AH76" s="992"/>
      <c r="AI76" s="992"/>
      <c r="AJ76" s="993"/>
      <c r="AK76" s="994">
        <v>2</v>
      </c>
      <c r="AL76" s="992"/>
      <c r="AM76" s="992"/>
      <c r="AN76" s="992"/>
      <c r="AO76" s="993"/>
      <c r="AP76" s="994" t="s">
        <v>485</v>
      </c>
      <c r="AQ76" s="992"/>
      <c r="AR76" s="992"/>
      <c r="AS76" s="992"/>
      <c r="AT76" s="993"/>
      <c r="AU76" s="994" t="s">
        <v>485</v>
      </c>
      <c r="AV76" s="992"/>
      <c r="AW76" s="992"/>
      <c r="AX76" s="992"/>
      <c r="AY76" s="993"/>
      <c r="AZ76" s="985"/>
      <c r="BA76" s="985"/>
      <c r="BB76" s="985"/>
      <c r="BC76" s="985"/>
      <c r="BD76" s="986"/>
      <c r="BE76" s="224"/>
      <c r="BF76" s="224"/>
      <c r="BG76" s="224"/>
      <c r="BH76" s="224"/>
      <c r="BI76" s="224"/>
      <c r="BJ76" s="224"/>
      <c r="BK76" s="224"/>
      <c r="BL76" s="224"/>
      <c r="BM76" s="224"/>
      <c r="BN76" s="224"/>
      <c r="BO76" s="224"/>
      <c r="BP76" s="224"/>
      <c r="BQ76" s="221">
        <v>70</v>
      </c>
      <c r="BR76" s="226"/>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15">
      <c r="A77" s="221">
        <v>10</v>
      </c>
      <c r="B77" s="987" t="s">
        <v>565</v>
      </c>
      <c r="C77" s="988" t="s">
        <v>557</v>
      </c>
      <c r="D77" s="988" t="s">
        <v>557</v>
      </c>
      <c r="E77" s="988" t="s">
        <v>557</v>
      </c>
      <c r="F77" s="988" t="s">
        <v>557</v>
      </c>
      <c r="G77" s="988" t="s">
        <v>557</v>
      </c>
      <c r="H77" s="988" t="s">
        <v>557</v>
      </c>
      <c r="I77" s="988" t="s">
        <v>557</v>
      </c>
      <c r="J77" s="988" t="s">
        <v>557</v>
      </c>
      <c r="K77" s="988" t="s">
        <v>557</v>
      </c>
      <c r="L77" s="988" t="s">
        <v>557</v>
      </c>
      <c r="M77" s="988" t="s">
        <v>557</v>
      </c>
      <c r="N77" s="988" t="s">
        <v>557</v>
      </c>
      <c r="O77" s="988" t="s">
        <v>557</v>
      </c>
      <c r="P77" s="989" t="s">
        <v>557</v>
      </c>
      <c r="Q77" s="991">
        <v>652</v>
      </c>
      <c r="R77" s="992"/>
      <c r="S77" s="992"/>
      <c r="T77" s="992"/>
      <c r="U77" s="993"/>
      <c r="V77" s="994">
        <v>625</v>
      </c>
      <c r="W77" s="992"/>
      <c r="X77" s="992"/>
      <c r="Y77" s="992"/>
      <c r="Z77" s="993"/>
      <c r="AA77" s="994">
        <v>27</v>
      </c>
      <c r="AB77" s="992"/>
      <c r="AC77" s="992"/>
      <c r="AD77" s="992"/>
      <c r="AE77" s="993"/>
      <c r="AF77" s="994">
        <v>27</v>
      </c>
      <c r="AG77" s="992"/>
      <c r="AH77" s="992"/>
      <c r="AI77" s="992"/>
      <c r="AJ77" s="993"/>
      <c r="AK77" s="994">
        <v>499</v>
      </c>
      <c r="AL77" s="992"/>
      <c r="AM77" s="992"/>
      <c r="AN77" s="992"/>
      <c r="AO77" s="993"/>
      <c r="AP77" s="994" t="s">
        <v>485</v>
      </c>
      <c r="AQ77" s="992"/>
      <c r="AR77" s="992"/>
      <c r="AS77" s="992"/>
      <c r="AT77" s="993"/>
      <c r="AU77" s="994" t="s">
        <v>485</v>
      </c>
      <c r="AV77" s="992"/>
      <c r="AW77" s="992"/>
      <c r="AX77" s="992"/>
      <c r="AY77" s="993"/>
      <c r="AZ77" s="985"/>
      <c r="BA77" s="985"/>
      <c r="BB77" s="985"/>
      <c r="BC77" s="985"/>
      <c r="BD77" s="986"/>
      <c r="BE77" s="224"/>
      <c r="BF77" s="224"/>
      <c r="BG77" s="224"/>
      <c r="BH77" s="224"/>
      <c r="BI77" s="224"/>
      <c r="BJ77" s="224"/>
      <c r="BK77" s="224"/>
      <c r="BL77" s="224"/>
      <c r="BM77" s="224"/>
      <c r="BN77" s="224"/>
      <c r="BO77" s="224"/>
      <c r="BP77" s="224"/>
      <c r="BQ77" s="221">
        <v>71</v>
      </c>
      <c r="BR77" s="226"/>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15">
      <c r="A78" s="221">
        <v>11</v>
      </c>
      <c r="B78" s="987" t="s">
        <v>566</v>
      </c>
      <c r="C78" s="988"/>
      <c r="D78" s="988"/>
      <c r="E78" s="988"/>
      <c r="F78" s="988"/>
      <c r="G78" s="988"/>
      <c r="H78" s="988"/>
      <c r="I78" s="988"/>
      <c r="J78" s="988"/>
      <c r="K78" s="988"/>
      <c r="L78" s="988"/>
      <c r="M78" s="988"/>
      <c r="N78" s="988"/>
      <c r="O78" s="988"/>
      <c r="P78" s="989"/>
      <c r="Q78" s="990">
        <v>251491</v>
      </c>
      <c r="R78" s="984"/>
      <c r="S78" s="984"/>
      <c r="T78" s="984"/>
      <c r="U78" s="984"/>
      <c r="V78" s="984">
        <v>246681</v>
      </c>
      <c r="W78" s="984"/>
      <c r="X78" s="984"/>
      <c r="Y78" s="984"/>
      <c r="Z78" s="984"/>
      <c r="AA78" s="984">
        <v>4810</v>
      </c>
      <c r="AB78" s="984"/>
      <c r="AC78" s="984"/>
      <c r="AD78" s="984"/>
      <c r="AE78" s="984"/>
      <c r="AF78" s="984">
        <v>4810</v>
      </c>
      <c r="AG78" s="984"/>
      <c r="AH78" s="984"/>
      <c r="AI78" s="984"/>
      <c r="AJ78" s="984"/>
      <c r="AK78" s="984">
        <v>2194</v>
      </c>
      <c r="AL78" s="984"/>
      <c r="AM78" s="984"/>
      <c r="AN78" s="984"/>
      <c r="AO78" s="984"/>
      <c r="AP78" s="984" t="s">
        <v>485</v>
      </c>
      <c r="AQ78" s="984"/>
      <c r="AR78" s="984"/>
      <c r="AS78" s="984"/>
      <c r="AT78" s="984"/>
      <c r="AU78" s="984" t="s">
        <v>485</v>
      </c>
      <c r="AV78" s="984"/>
      <c r="AW78" s="984"/>
      <c r="AX78" s="984"/>
      <c r="AY78" s="984"/>
      <c r="AZ78" s="985"/>
      <c r="BA78" s="985"/>
      <c r="BB78" s="985"/>
      <c r="BC78" s="985"/>
      <c r="BD78" s="986"/>
      <c r="BE78" s="224"/>
      <c r="BF78" s="224"/>
      <c r="BG78" s="224"/>
      <c r="BH78" s="224"/>
      <c r="BI78" s="224"/>
      <c r="BJ78" s="212"/>
      <c r="BK78" s="212"/>
      <c r="BL78" s="212"/>
      <c r="BM78" s="212"/>
      <c r="BN78" s="212"/>
      <c r="BO78" s="224"/>
      <c r="BP78" s="224"/>
      <c r="BQ78" s="221">
        <v>72</v>
      </c>
      <c r="BR78" s="226"/>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15">
      <c r="A79" s="221">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4"/>
      <c r="BF79" s="224"/>
      <c r="BG79" s="224"/>
      <c r="BH79" s="224"/>
      <c r="BI79" s="224"/>
      <c r="BJ79" s="212"/>
      <c r="BK79" s="212"/>
      <c r="BL79" s="212"/>
      <c r="BM79" s="212"/>
      <c r="BN79" s="212"/>
      <c r="BO79" s="224"/>
      <c r="BP79" s="224"/>
      <c r="BQ79" s="221">
        <v>73</v>
      </c>
      <c r="BR79" s="226"/>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15">
      <c r="A80" s="221">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4"/>
      <c r="BF80" s="224"/>
      <c r="BG80" s="224"/>
      <c r="BH80" s="224"/>
      <c r="BI80" s="224"/>
      <c r="BJ80" s="224"/>
      <c r="BK80" s="224"/>
      <c r="BL80" s="224"/>
      <c r="BM80" s="224"/>
      <c r="BN80" s="224"/>
      <c r="BO80" s="224"/>
      <c r="BP80" s="224"/>
      <c r="BQ80" s="221">
        <v>74</v>
      </c>
      <c r="BR80" s="226"/>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15">
      <c r="A81" s="221">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4"/>
      <c r="BF81" s="224"/>
      <c r="BG81" s="224"/>
      <c r="BH81" s="224"/>
      <c r="BI81" s="224"/>
      <c r="BJ81" s="224"/>
      <c r="BK81" s="224"/>
      <c r="BL81" s="224"/>
      <c r="BM81" s="224"/>
      <c r="BN81" s="224"/>
      <c r="BO81" s="224"/>
      <c r="BP81" s="224"/>
      <c r="BQ81" s="221">
        <v>75</v>
      </c>
      <c r="BR81" s="226"/>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15">
      <c r="A82" s="221">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4"/>
      <c r="BF82" s="224"/>
      <c r="BG82" s="224"/>
      <c r="BH82" s="224"/>
      <c r="BI82" s="224"/>
      <c r="BJ82" s="224"/>
      <c r="BK82" s="224"/>
      <c r="BL82" s="224"/>
      <c r="BM82" s="224"/>
      <c r="BN82" s="224"/>
      <c r="BO82" s="224"/>
      <c r="BP82" s="224"/>
      <c r="BQ82" s="221">
        <v>76</v>
      </c>
      <c r="BR82" s="226"/>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15">
      <c r="A83" s="221">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4"/>
      <c r="BF83" s="224"/>
      <c r="BG83" s="224"/>
      <c r="BH83" s="224"/>
      <c r="BI83" s="224"/>
      <c r="BJ83" s="224"/>
      <c r="BK83" s="224"/>
      <c r="BL83" s="224"/>
      <c r="BM83" s="224"/>
      <c r="BN83" s="224"/>
      <c r="BO83" s="224"/>
      <c r="BP83" s="224"/>
      <c r="BQ83" s="221">
        <v>77</v>
      </c>
      <c r="BR83" s="226"/>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15">
      <c r="A84" s="221">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4"/>
      <c r="BF84" s="224"/>
      <c r="BG84" s="224"/>
      <c r="BH84" s="224"/>
      <c r="BI84" s="224"/>
      <c r="BJ84" s="224"/>
      <c r="BK84" s="224"/>
      <c r="BL84" s="224"/>
      <c r="BM84" s="224"/>
      <c r="BN84" s="224"/>
      <c r="BO84" s="224"/>
      <c r="BP84" s="224"/>
      <c r="BQ84" s="221">
        <v>78</v>
      </c>
      <c r="BR84" s="226"/>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15">
      <c r="A85" s="221">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4"/>
      <c r="BF85" s="224"/>
      <c r="BG85" s="224"/>
      <c r="BH85" s="224"/>
      <c r="BI85" s="224"/>
      <c r="BJ85" s="224"/>
      <c r="BK85" s="224"/>
      <c r="BL85" s="224"/>
      <c r="BM85" s="224"/>
      <c r="BN85" s="224"/>
      <c r="BO85" s="224"/>
      <c r="BP85" s="224"/>
      <c r="BQ85" s="221">
        <v>79</v>
      </c>
      <c r="BR85" s="226"/>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15">
      <c r="A86" s="221">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4"/>
      <c r="BF86" s="224"/>
      <c r="BG86" s="224"/>
      <c r="BH86" s="224"/>
      <c r="BI86" s="224"/>
      <c r="BJ86" s="224"/>
      <c r="BK86" s="224"/>
      <c r="BL86" s="224"/>
      <c r="BM86" s="224"/>
      <c r="BN86" s="224"/>
      <c r="BO86" s="224"/>
      <c r="BP86" s="224"/>
      <c r="BQ86" s="221">
        <v>80</v>
      </c>
      <c r="BR86" s="226"/>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15">
      <c r="A87" s="227">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4"/>
      <c r="BF87" s="224"/>
      <c r="BG87" s="224"/>
      <c r="BH87" s="224"/>
      <c r="BI87" s="224"/>
      <c r="BJ87" s="224"/>
      <c r="BK87" s="224"/>
      <c r="BL87" s="224"/>
      <c r="BM87" s="224"/>
      <c r="BN87" s="224"/>
      <c r="BO87" s="224"/>
      <c r="BP87" s="224"/>
      <c r="BQ87" s="221">
        <v>81</v>
      </c>
      <c r="BR87" s="226"/>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
      <c r="A88" s="223" t="s">
        <v>376</v>
      </c>
      <c r="B88" s="950" t="s">
        <v>399</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5367</v>
      </c>
      <c r="AG88" s="972"/>
      <c r="AH88" s="972"/>
      <c r="AI88" s="972"/>
      <c r="AJ88" s="972"/>
      <c r="AK88" s="976"/>
      <c r="AL88" s="976"/>
      <c r="AM88" s="976"/>
      <c r="AN88" s="976"/>
      <c r="AO88" s="976"/>
      <c r="AP88" s="972">
        <v>5032</v>
      </c>
      <c r="AQ88" s="972"/>
      <c r="AR88" s="972"/>
      <c r="AS88" s="972"/>
      <c r="AT88" s="972"/>
      <c r="AU88" s="972">
        <v>933</v>
      </c>
      <c r="AV88" s="972"/>
      <c r="AW88" s="972"/>
      <c r="AX88" s="972"/>
      <c r="AY88" s="972"/>
      <c r="AZ88" s="973"/>
      <c r="BA88" s="973"/>
      <c r="BB88" s="973"/>
      <c r="BC88" s="973"/>
      <c r="BD88" s="974"/>
      <c r="BE88" s="224"/>
      <c r="BF88" s="224"/>
      <c r="BG88" s="224"/>
      <c r="BH88" s="224"/>
      <c r="BI88" s="224"/>
      <c r="BJ88" s="224"/>
      <c r="BK88" s="224"/>
      <c r="BL88" s="224"/>
      <c r="BM88" s="224"/>
      <c r="BN88" s="224"/>
      <c r="BO88" s="224"/>
      <c r="BP88" s="224"/>
      <c r="BQ88" s="221">
        <v>82</v>
      </c>
      <c r="BR88" s="226"/>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1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1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1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1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1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1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1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1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1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1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1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1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1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950" t="s">
        <v>400</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30</v>
      </c>
      <c r="CS102" s="966"/>
      <c r="CT102" s="966"/>
      <c r="CU102" s="966"/>
      <c r="CV102" s="967"/>
      <c r="CW102" s="965">
        <v>20</v>
      </c>
      <c r="CX102" s="966"/>
      <c r="CY102" s="966"/>
      <c r="CZ102" s="966"/>
      <c r="DA102" s="967"/>
      <c r="DB102" s="965" t="s">
        <v>558</v>
      </c>
      <c r="DC102" s="966"/>
      <c r="DD102" s="966"/>
      <c r="DE102" s="966"/>
      <c r="DF102" s="967"/>
      <c r="DG102" s="965" t="s">
        <v>558</v>
      </c>
      <c r="DH102" s="966"/>
      <c r="DI102" s="966"/>
      <c r="DJ102" s="966"/>
      <c r="DK102" s="967"/>
      <c r="DL102" s="965" t="s">
        <v>558</v>
      </c>
      <c r="DM102" s="966"/>
      <c r="DN102" s="966"/>
      <c r="DO102" s="966"/>
      <c r="DP102" s="967"/>
      <c r="DQ102" s="965" t="s">
        <v>558</v>
      </c>
      <c r="DR102" s="966"/>
      <c r="DS102" s="966"/>
      <c r="DT102" s="966"/>
      <c r="DU102" s="967"/>
      <c r="DV102" s="950"/>
      <c r="DW102" s="951"/>
      <c r="DX102" s="951"/>
      <c r="DY102" s="951"/>
      <c r="DZ102" s="952"/>
      <c r="EA102" s="212"/>
    </row>
    <row r="103" spans="1:131" ht="26.25" customHeight="1" x14ac:dyDescent="0.1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3" t="s">
        <v>401</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1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4" t="s">
        <v>402</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1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16"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55" t="s">
        <v>405</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406</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15">
      <c r="A109" s="908" t="s">
        <v>407</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408</v>
      </c>
      <c r="AB109" s="909"/>
      <c r="AC109" s="909"/>
      <c r="AD109" s="909"/>
      <c r="AE109" s="910"/>
      <c r="AF109" s="911" t="s">
        <v>409</v>
      </c>
      <c r="AG109" s="909"/>
      <c r="AH109" s="909"/>
      <c r="AI109" s="909"/>
      <c r="AJ109" s="910"/>
      <c r="AK109" s="911" t="s">
        <v>294</v>
      </c>
      <c r="AL109" s="909"/>
      <c r="AM109" s="909"/>
      <c r="AN109" s="909"/>
      <c r="AO109" s="910"/>
      <c r="AP109" s="911" t="s">
        <v>410</v>
      </c>
      <c r="AQ109" s="909"/>
      <c r="AR109" s="909"/>
      <c r="AS109" s="909"/>
      <c r="AT109" s="942"/>
      <c r="AU109" s="908" t="s">
        <v>407</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408</v>
      </c>
      <c r="BR109" s="909"/>
      <c r="BS109" s="909"/>
      <c r="BT109" s="909"/>
      <c r="BU109" s="910"/>
      <c r="BV109" s="911" t="s">
        <v>409</v>
      </c>
      <c r="BW109" s="909"/>
      <c r="BX109" s="909"/>
      <c r="BY109" s="909"/>
      <c r="BZ109" s="910"/>
      <c r="CA109" s="911" t="s">
        <v>294</v>
      </c>
      <c r="CB109" s="909"/>
      <c r="CC109" s="909"/>
      <c r="CD109" s="909"/>
      <c r="CE109" s="910"/>
      <c r="CF109" s="949" t="s">
        <v>410</v>
      </c>
      <c r="CG109" s="949"/>
      <c r="CH109" s="949"/>
      <c r="CI109" s="949"/>
      <c r="CJ109" s="949"/>
      <c r="CK109" s="911" t="s">
        <v>411</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408</v>
      </c>
      <c r="DH109" s="909"/>
      <c r="DI109" s="909"/>
      <c r="DJ109" s="909"/>
      <c r="DK109" s="910"/>
      <c r="DL109" s="911" t="s">
        <v>409</v>
      </c>
      <c r="DM109" s="909"/>
      <c r="DN109" s="909"/>
      <c r="DO109" s="909"/>
      <c r="DP109" s="910"/>
      <c r="DQ109" s="911" t="s">
        <v>294</v>
      </c>
      <c r="DR109" s="909"/>
      <c r="DS109" s="909"/>
      <c r="DT109" s="909"/>
      <c r="DU109" s="910"/>
      <c r="DV109" s="911" t="s">
        <v>410</v>
      </c>
      <c r="DW109" s="909"/>
      <c r="DX109" s="909"/>
      <c r="DY109" s="909"/>
      <c r="DZ109" s="942"/>
    </row>
    <row r="110" spans="1:131" s="212" customFormat="1" ht="26.25" customHeight="1" x14ac:dyDescent="0.15">
      <c r="A110" s="820" t="s">
        <v>412</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1141641</v>
      </c>
      <c r="AB110" s="902"/>
      <c r="AC110" s="902"/>
      <c r="AD110" s="902"/>
      <c r="AE110" s="903"/>
      <c r="AF110" s="904">
        <v>1171279</v>
      </c>
      <c r="AG110" s="902"/>
      <c r="AH110" s="902"/>
      <c r="AI110" s="902"/>
      <c r="AJ110" s="903"/>
      <c r="AK110" s="904">
        <v>1127110</v>
      </c>
      <c r="AL110" s="902"/>
      <c r="AM110" s="902"/>
      <c r="AN110" s="902"/>
      <c r="AO110" s="903"/>
      <c r="AP110" s="905">
        <v>15.2</v>
      </c>
      <c r="AQ110" s="906"/>
      <c r="AR110" s="906"/>
      <c r="AS110" s="906"/>
      <c r="AT110" s="907"/>
      <c r="AU110" s="943" t="s">
        <v>69</v>
      </c>
      <c r="AV110" s="944"/>
      <c r="AW110" s="944"/>
      <c r="AX110" s="944"/>
      <c r="AY110" s="944"/>
      <c r="AZ110" s="873" t="s">
        <v>413</v>
      </c>
      <c r="BA110" s="821"/>
      <c r="BB110" s="821"/>
      <c r="BC110" s="821"/>
      <c r="BD110" s="821"/>
      <c r="BE110" s="821"/>
      <c r="BF110" s="821"/>
      <c r="BG110" s="821"/>
      <c r="BH110" s="821"/>
      <c r="BI110" s="821"/>
      <c r="BJ110" s="821"/>
      <c r="BK110" s="821"/>
      <c r="BL110" s="821"/>
      <c r="BM110" s="821"/>
      <c r="BN110" s="821"/>
      <c r="BO110" s="821"/>
      <c r="BP110" s="822"/>
      <c r="BQ110" s="874">
        <v>11192753</v>
      </c>
      <c r="BR110" s="855"/>
      <c r="BS110" s="855"/>
      <c r="BT110" s="855"/>
      <c r="BU110" s="855"/>
      <c r="BV110" s="855">
        <v>10623202</v>
      </c>
      <c r="BW110" s="855"/>
      <c r="BX110" s="855"/>
      <c r="BY110" s="855"/>
      <c r="BZ110" s="855"/>
      <c r="CA110" s="855">
        <v>9884711</v>
      </c>
      <c r="CB110" s="855"/>
      <c r="CC110" s="855"/>
      <c r="CD110" s="855"/>
      <c r="CE110" s="855"/>
      <c r="CF110" s="879">
        <v>133.69999999999999</v>
      </c>
      <c r="CG110" s="880"/>
      <c r="CH110" s="880"/>
      <c r="CI110" s="880"/>
      <c r="CJ110" s="880"/>
      <c r="CK110" s="939" t="s">
        <v>414</v>
      </c>
      <c r="CL110" s="832"/>
      <c r="CM110" s="873" t="s">
        <v>415</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v>416133</v>
      </c>
      <c r="DH110" s="855"/>
      <c r="DI110" s="855"/>
      <c r="DJ110" s="855"/>
      <c r="DK110" s="855"/>
      <c r="DL110" s="855">
        <v>402061</v>
      </c>
      <c r="DM110" s="855"/>
      <c r="DN110" s="855"/>
      <c r="DO110" s="855"/>
      <c r="DP110" s="855"/>
      <c r="DQ110" s="855">
        <v>387989</v>
      </c>
      <c r="DR110" s="855"/>
      <c r="DS110" s="855"/>
      <c r="DT110" s="855"/>
      <c r="DU110" s="855"/>
      <c r="DV110" s="856">
        <v>5.2</v>
      </c>
      <c r="DW110" s="856"/>
      <c r="DX110" s="856"/>
      <c r="DY110" s="856"/>
      <c r="DZ110" s="857"/>
    </row>
    <row r="111" spans="1:131" s="212" customFormat="1" ht="26.25" customHeight="1" x14ac:dyDescent="0.15">
      <c r="A111" s="787" t="s">
        <v>416</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417</v>
      </c>
      <c r="BA111" s="765"/>
      <c r="BB111" s="765"/>
      <c r="BC111" s="765"/>
      <c r="BD111" s="765"/>
      <c r="BE111" s="765"/>
      <c r="BF111" s="765"/>
      <c r="BG111" s="765"/>
      <c r="BH111" s="765"/>
      <c r="BI111" s="765"/>
      <c r="BJ111" s="765"/>
      <c r="BK111" s="765"/>
      <c r="BL111" s="765"/>
      <c r="BM111" s="765"/>
      <c r="BN111" s="765"/>
      <c r="BO111" s="765"/>
      <c r="BP111" s="766"/>
      <c r="BQ111" s="829">
        <v>416133</v>
      </c>
      <c r="BR111" s="830"/>
      <c r="BS111" s="830"/>
      <c r="BT111" s="830"/>
      <c r="BU111" s="830"/>
      <c r="BV111" s="830">
        <v>402061</v>
      </c>
      <c r="BW111" s="830"/>
      <c r="BX111" s="830"/>
      <c r="BY111" s="830"/>
      <c r="BZ111" s="830"/>
      <c r="CA111" s="830">
        <v>387989</v>
      </c>
      <c r="CB111" s="830"/>
      <c r="CC111" s="830"/>
      <c r="CD111" s="830"/>
      <c r="CE111" s="830"/>
      <c r="CF111" s="888">
        <v>5.2</v>
      </c>
      <c r="CG111" s="889"/>
      <c r="CH111" s="889"/>
      <c r="CI111" s="889"/>
      <c r="CJ111" s="889"/>
      <c r="CK111" s="940"/>
      <c r="CL111" s="834"/>
      <c r="CM111" s="828" t="s">
        <v>418</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15">
      <c r="A112" s="925" t="s">
        <v>419</v>
      </c>
      <c r="B112" s="926"/>
      <c r="C112" s="765" t="s">
        <v>420</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421</v>
      </c>
      <c r="BA112" s="765"/>
      <c r="BB112" s="765"/>
      <c r="BC112" s="765"/>
      <c r="BD112" s="765"/>
      <c r="BE112" s="765"/>
      <c r="BF112" s="765"/>
      <c r="BG112" s="765"/>
      <c r="BH112" s="765"/>
      <c r="BI112" s="765"/>
      <c r="BJ112" s="765"/>
      <c r="BK112" s="765"/>
      <c r="BL112" s="765"/>
      <c r="BM112" s="765"/>
      <c r="BN112" s="765"/>
      <c r="BO112" s="765"/>
      <c r="BP112" s="766"/>
      <c r="BQ112" s="829">
        <v>1638250</v>
      </c>
      <c r="BR112" s="830"/>
      <c r="BS112" s="830"/>
      <c r="BT112" s="830"/>
      <c r="BU112" s="830"/>
      <c r="BV112" s="830">
        <v>1600301</v>
      </c>
      <c r="BW112" s="830"/>
      <c r="BX112" s="830"/>
      <c r="BY112" s="830"/>
      <c r="BZ112" s="830"/>
      <c r="CA112" s="830">
        <v>1626446</v>
      </c>
      <c r="CB112" s="830"/>
      <c r="CC112" s="830"/>
      <c r="CD112" s="830"/>
      <c r="CE112" s="830"/>
      <c r="CF112" s="888">
        <v>22</v>
      </c>
      <c r="CG112" s="889"/>
      <c r="CH112" s="889"/>
      <c r="CI112" s="889"/>
      <c r="CJ112" s="889"/>
      <c r="CK112" s="940"/>
      <c r="CL112" s="834"/>
      <c r="CM112" s="828" t="s">
        <v>422</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15">
      <c r="A113" s="927"/>
      <c r="B113" s="928"/>
      <c r="C113" s="765" t="s">
        <v>423</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142478</v>
      </c>
      <c r="AB113" s="932"/>
      <c r="AC113" s="932"/>
      <c r="AD113" s="932"/>
      <c r="AE113" s="933"/>
      <c r="AF113" s="934">
        <v>109467</v>
      </c>
      <c r="AG113" s="932"/>
      <c r="AH113" s="932"/>
      <c r="AI113" s="932"/>
      <c r="AJ113" s="933"/>
      <c r="AK113" s="934">
        <v>113619</v>
      </c>
      <c r="AL113" s="932"/>
      <c r="AM113" s="932"/>
      <c r="AN113" s="932"/>
      <c r="AO113" s="933"/>
      <c r="AP113" s="935">
        <v>1.5</v>
      </c>
      <c r="AQ113" s="936"/>
      <c r="AR113" s="936"/>
      <c r="AS113" s="936"/>
      <c r="AT113" s="937"/>
      <c r="AU113" s="945"/>
      <c r="AV113" s="946"/>
      <c r="AW113" s="946"/>
      <c r="AX113" s="946"/>
      <c r="AY113" s="946"/>
      <c r="AZ113" s="828" t="s">
        <v>424</v>
      </c>
      <c r="BA113" s="765"/>
      <c r="BB113" s="765"/>
      <c r="BC113" s="765"/>
      <c r="BD113" s="765"/>
      <c r="BE113" s="765"/>
      <c r="BF113" s="765"/>
      <c r="BG113" s="765"/>
      <c r="BH113" s="765"/>
      <c r="BI113" s="765"/>
      <c r="BJ113" s="765"/>
      <c r="BK113" s="765"/>
      <c r="BL113" s="765"/>
      <c r="BM113" s="765"/>
      <c r="BN113" s="765"/>
      <c r="BO113" s="765"/>
      <c r="BP113" s="766"/>
      <c r="BQ113" s="829">
        <v>850109</v>
      </c>
      <c r="BR113" s="830"/>
      <c r="BS113" s="830"/>
      <c r="BT113" s="830"/>
      <c r="BU113" s="830"/>
      <c r="BV113" s="830">
        <v>862895</v>
      </c>
      <c r="BW113" s="830"/>
      <c r="BX113" s="830"/>
      <c r="BY113" s="830"/>
      <c r="BZ113" s="830"/>
      <c r="CA113" s="830">
        <v>933007</v>
      </c>
      <c r="CB113" s="830"/>
      <c r="CC113" s="830"/>
      <c r="CD113" s="830"/>
      <c r="CE113" s="830"/>
      <c r="CF113" s="888">
        <v>12.6</v>
      </c>
      <c r="CG113" s="889"/>
      <c r="CH113" s="889"/>
      <c r="CI113" s="889"/>
      <c r="CJ113" s="889"/>
      <c r="CK113" s="940"/>
      <c r="CL113" s="834"/>
      <c r="CM113" s="828" t="s">
        <v>425</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15">
      <c r="A114" s="927"/>
      <c r="B114" s="928"/>
      <c r="C114" s="765" t="s">
        <v>426</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65138</v>
      </c>
      <c r="AB114" s="793"/>
      <c r="AC114" s="793"/>
      <c r="AD114" s="793"/>
      <c r="AE114" s="794"/>
      <c r="AF114" s="795">
        <v>68774</v>
      </c>
      <c r="AG114" s="793"/>
      <c r="AH114" s="793"/>
      <c r="AI114" s="793"/>
      <c r="AJ114" s="794"/>
      <c r="AK114" s="795">
        <v>88788</v>
      </c>
      <c r="AL114" s="793"/>
      <c r="AM114" s="793"/>
      <c r="AN114" s="793"/>
      <c r="AO114" s="794"/>
      <c r="AP114" s="837">
        <v>1.2</v>
      </c>
      <c r="AQ114" s="838"/>
      <c r="AR114" s="838"/>
      <c r="AS114" s="838"/>
      <c r="AT114" s="839"/>
      <c r="AU114" s="945"/>
      <c r="AV114" s="946"/>
      <c r="AW114" s="946"/>
      <c r="AX114" s="946"/>
      <c r="AY114" s="946"/>
      <c r="AZ114" s="828" t="s">
        <v>427</v>
      </c>
      <c r="BA114" s="765"/>
      <c r="BB114" s="765"/>
      <c r="BC114" s="765"/>
      <c r="BD114" s="765"/>
      <c r="BE114" s="765"/>
      <c r="BF114" s="765"/>
      <c r="BG114" s="765"/>
      <c r="BH114" s="765"/>
      <c r="BI114" s="765"/>
      <c r="BJ114" s="765"/>
      <c r="BK114" s="765"/>
      <c r="BL114" s="765"/>
      <c r="BM114" s="765"/>
      <c r="BN114" s="765"/>
      <c r="BO114" s="765"/>
      <c r="BP114" s="766"/>
      <c r="BQ114" s="829">
        <v>1922580</v>
      </c>
      <c r="BR114" s="830"/>
      <c r="BS114" s="830"/>
      <c r="BT114" s="830"/>
      <c r="BU114" s="830"/>
      <c r="BV114" s="830">
        <v>2012149</v>
      </c>
      <c r="BW114" s="830"/>
      <c r="BX114" s="830"/>
      <c r="BY114" s="830"/>
      <c r="BZ114" s="830"/>
      <c r="CA114" s="830">
        <v>1805146</v>
      </c>
      <c r="CB114" s="830"/>
      <c r="CC114" s="830"/>
      <c r="CD114" s="830"/>
      <c r="CE114" s="830"/>
      <c r="CF114" s="888">
        <v>24.4</v>
      </c>
      <c r="CG114" s="889"/>
      <c r="CH114" s="889"/>
      <c r="CI114" s="889"/>
      <c r="CJ114" s="889"/>
      <c r="CK114" s="940"/>
      <c r="CL114" s="834"/>
      <c r="CM114" s="828" t="s">
        <v>428</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15">
      <c r="A115" s="927"/>
      <c r="B115" s="928"/>
      <c r="C115" s="765" t="s">
        <v>429</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474</v>
      </c>
      <c r="AB115" s="932"/>
      <c r="AC115" s="932"/>
      <c r="AD115" s="932"/>
      <c r="AE115" s="933"/>
      <c r="AF115" s="934" t="s">
        <v>122</v>
      </c>
      <c r="AG115" s="932"/>
      <c r="AH115" s="932"/>
      <c r="AI115" s="932"/>
      <c r="AJ115" s="933"/>
      <c r="AK115" s="934">
        <v>590</v>
      </c>
      <c r="AL115" s="932"/>
      <c r="AM115" s="932"/>
      <c r="AN115" s="932"/>
      <c r="AO115" s="933"/>
      <c r="AP115" s="935">
        <v>0</v>
      </c>
      <c r="AQ115" s="936"/>
      <c r="AR115" s="936"/>
      <c r="AS115" s="936"/>
      <c r="AT115" s="937"/>
      <c r="AU115" s="945"/>
      <c r="AV115" s="946"/>
      <c r="AW115" s="946"/>
      <c r="AX115" s="946"/>
      <c r="AY115" s="946"/>
      <c r="AZ115" s="828" t="s">
        <v>430</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431</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15">
      <c r="A116" s="929"/>
      <c r="B116" s="930"/>
      <c r="C116" s="852" t="s">
        <v>432</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v>139</v>
      </c>
      <c r="AB116" s="793"/>
      <c r="AC116" s="793"/>
      <c r="AD116" s="793"/>
      <c r="AE116" s="794"/>
      <c r="AF116" s="795">
        <v>106</v>
      </c>
      <c r="AG116" s="793"/>
      <c r="AH116" s="793"/>
      <c r="AI116" s="793"/>
      <c r="AJ116" s="794"/>
      <c r="AK116" s="795">
        <v>507</v>
      </c>
      <c r="AL116" s="793"/>
      <c r="AM116" s="793"/>
      <c r="AN116" s="793"/>
      <c r="AO116" s="794"/>
      <c r="AP116" s="837">
        <v>0</v>
      </c>
      <c r="AQ116" s="838"/>
      <c r="AR116" s="838"/>
      <c r="AS116" s="838"/>
      <c r="AT116" s="839"/>
      <c r="AU116" s="945"/>
      <c r="AV116" s="946"/>
      <c r="AW116" s="946"/>
      <c r="AX116" s="946"/>
      <c r="AY116" s="946"/>
      <c r="AZ116" s="922" t="s">
        <v>433</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434</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15">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435</v>
      </c>
      <c r="Z117" s="910"/>
      <c r="AA117" s="915">
        <v>1349870</v>
      </c>
      <c r="AB117" s="916"/>
      <c r="AC117" s="916"/>
      <c r="AD117" s="916"/>
      <c r="AE117" s="917"/>
      <c r="AF117" s="918">
        <v>1349626</v>
      </c>
      <c r="AG117" s="916"/>
      <c r="AH117" s="916"/>
      <c r="AI117" s="916"/>
      <c r="AJ117" s="917"/>
      <c r="AK117" s="918">
        <v>1330614</v>
      </c>
      <c r="AL117" s="916"/>
      <c r="AM117" s="916"/>
      <c r="AN117" s="916"/>
      <c r="AO117" s="917"/>
      <c r="AP117" s="919"/>
      <c r="AQ117" s="920"/>
      <c r="AR117" s="920"/>
      <c r="AS117" s="920"/>
      <c r="AT117" s="921"/>
      <c r="AU117" s="945"/>
      <c r="AV117" s="946"/>
      <c r="AW117" s="946"/>
      <c r="AX117" s="946"/>
      <c r="AY117" s="946"/>
      <c r="AZ117" s="876" t="s">
        <v>436</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437</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15">
      <c r="A118" s="908" t="s">
        <v>411</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408</v>
      </c>
      <c r="AB118" s="909"/>
      <c r="AC118" s="909"/>
      <c r="AD118" s="909"/>
      <c r="AE118" s="910"/>
      <c r="AF118" s="911" t="s">
        <v>409</v>
      </c>
      <c r="AG118" s="909"/>
      <c r="AH118" s="909"/>
      <c r="AI118" s="909"/>
      <c r="AJ118" s="910"/>
      <c r="AK118" s="911" t="s">
        <v>294</v>
      </c>
      <c r="AL118" s="909"/>
      <c r="AM118" s="909"/>
      <c r="AN118" s="909"/>
      <c r="AO118" s="910"/>
      <c r="AP118" s="912" t="s">
        <v>410</v>
      </c>
      <c r="AQ118" s="913"/>
      <c r="AR118" s="913"/>
      <c r="AS118" s="913"/>
      <c r="AT118" s="914"/>
      <c r="AU118" s="945"/>
      <c r="AV118" s="946"/>
      <c r="AW118" s="946"/>
      <c r="AX118" s="946"/>
      <c r="AY118" s="946"/>
      <c r="AZ118" s="851" t="s">
        <v>438</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439</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15">
      <c r="A119" s="831" t="s">
        <v>414</v>
      </c>
      <c r="B119" s="832"/>
      <c r="C119" s="873" t="s">
        <v>415</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v>590</v>
      </c>
      <c r="AL119" s="902"/>
      <c r="AM119" s="902"/>
      <c r="AN119" s="902"/>
      <c r="AO119" s="903"/>
      <c r="AP119" s="905">
        <v>0</v>
      </c>
      <c r="AQ119" s="906"/>
      <c r="AR119" s="906"/>
      <c r="AS119" s="906"/>
      <c r="AT119" s="907"/>
      <c r="AU119" s="947"/>
      <c r="AV119" s="948"/>
      <c r="AW119" s="948"/>
      <c r="AX119" s="948"/>
      <c r="AY119" s="948"/>
      <c r="AZ119" s="235" t="s">
        <v>177</v>
      </c>
      <c r="BA119" s="235"/>
      <c r="BB119" s="235"/>
      <c r="BC119" s="235"/>
      <c r="BD119" s="235"/>
      <c r="BE119" s="235"/>
      <c r="BF119" s="235"/>
      <c r="BG119" s="235"/>
      <c r="BH119" s="235"/>
      <c r="BI119" s="235"/>
      <c r="BJ119" s="235"/>
      <c r="BK119" s="235"/>
      <c r="BL119" s="235"/>
      <c r="BM119" s="235"/>
      <c r="BN119" s="235"/>
      <c r="BO119" s="890" t="s">
        <v>440</v>
      </c>
      <c r="BP119" s="891"/>
      <c r="BQ119" s="892">
        <v>16019825</v>
      </c>
      <c r="BR119" s="858"/>
      <c r="BS119" s="858"/>
      <c r="BT119" s="858"/>
      <c r="BU119" s="858"/>
      <c r="BV119" s="858">
        <v>15500608</v>
      </c>
      <c r="BW119" s="858"/>
      <c r="BX119" s="858"/>
      <c r="BY119" s="858"/>
      <c r="BZ119" s="858"/>
      <c r="CA119" s="858">
        <v>14637299</v>
      </c>
      <c r="CB119" s="858"/>
      <c r="CC119" s="858"/>
      <c r="CD119" s="858"/>
      <c r="CE119" s="858"/>
      <c r="CF119" s="761"/>
      <c r="CG119" s="762"/>
      <c r="CH119" s="762"/>
      <c r="CI119" s="762"/>
      <c r="CJ119" s="847"/>
      <c r="CK119" s="941"/>
      <c r="CL119" s="836"/>
      <c r="CM119" s="851" t="s">
        <v>441</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15">
      <c r="A120" s="833"/>
      <c r="B120" s="834"/>
      <c r="C120" s="828" t="s">
        <v>418</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442</v>
      </c>
      <c r="AV120" s="894"/>
      <c r="AW120" s="894"/>
      <c r="AX120" s="894"/>
      <c r="AY120" s="895"/>
      <c r="AZ120" s="873" t="s">
        <v>443</v>
      </c>
      <c r="BA120" s="821"/>
      <c r="BB120" s="821"/>
      <c r="BC120" s="821"/>
      <c r="BD120" s="821"/>
      <c r="BE120" s="821"/>
      <c r="BF120" s="821"/>
      <c r="BG120" s="821"/>
      <c r="BH120" s="821"/>
      <c r="BI120" s="821"/>
      <c r="BJ120" s="821"/>
      <c r="BK120" s="821"/>
      <c r="BL120" s="821"/>
      <c r="BM120" s="821"/>
      <c r="BN120" s="821"/>
      <c r="BO120" s="821"/>
      <c r="BP120" s="822"/>
      <c r="BQ120" s="874">
        <v>5577666</v>
      </c>
      <c r="BR120" s="855"/>
      <c r="BS120" s="855"/>
      <c r="BT120" s="855"/>
      <c r="BU120" s="855"/>
      <c r="BV120" s="855">
        <v>6303706</v>
      </c>
      <c r="BW120" s="855"/>
      <c r="BX120" s="855"/>
      <c r="BY120" s="855"/>
      <c r="BZ120" s="855"/>
      <c r="CA120" s="855">
        <v>6638330</v>
      </c>
      <c r="CB120" s="855"/>
      <c r="CC120" s="855"/>
      <c r="CD120" s="855"/>
      <c r="CE120" s="855"/>
      <c r="CF120" s="879">
        <v>89.8</v>
      </c>
      <c r="CG120" s="880"/>
      <c r="CH120" s="880"/>
      <c r="CI120" s="880"/>
      <c r="CJ120" s="880"/>
      <c r="CK120" s="881" t="s">
        <v>444</v>
      </c>
      <c r="CL120" s="865"/>
      <c r="CM120" s="865"/>
      <c r="CN120" s="865"/>
      <c r="CO120" s="866"/>
      <c r="CP120" s="885" t="s">
        <v>393</v>
      </c>
      <c r="CQ120" s="886"/>
      <c r="CR120" s="886"/>
      <c r="CS120" s="886"/>
      <c r="CT120" s="886"/>
      <c r="CU120" s="886"/>
      <c r="CV120" s="886"/>
      <c r="CW120" s="886"/>
      <c r="CX120" s="886"/>
      <c r="CY120" s="886"/>
      <c r="CZ120" s="886"/>
      <c r="DA120" s="886"/>
      <c r="DB120" s="886"/>
      <c r="DC120" s="886"/>
      <c r="DD120" s="886"/>
      <c r="DE120" s="886"/>
      <c r="DF120" s="887"/>
      <c r="DG120" s="874" t="s">
        <v>122</v>
      </c>
      <c r="DH120" s="855"/>
      <c r="DI120" s="855"/>
      <c r="DJ120" s="855"/>
      <c r="DK120" s="855"/>
      <c r="DL120" s="855" t="s">
        <v>122</v>
      </c>
      <c r="DM120" s="855"/>
      <c r="DN120" s="855"/>
      <c r="DO120" s="855"/>
      <c r="DP120" s="855"/>
      <c r="DQ120" s="855">
        <v>1528084</v>
      </c>
      <c r="DR120" s="855"/>
      <c r="DS120" s="855"/>
      <c r="DT120" s="855"/>
      <c r="DU120" s="855"/>
      <c r="DV120" s="856">
        <v>20.7</v>
      </c>
      <c r="DW120" s="856"/>
      <c r="DX120" s="856"/>
      <c r="DY120" s="856"/>
      <c r="DZ120" s="857"/>
    </row>
    <row r="121" spans="1:130" s="212" customFormat="1" ht="26.25" customHeight="1" x14ac:dyDescent="0.15">
      <c r="A121" s="833"/>
      <c r="B121" s="834"/>
      <c r="C121" s="876" t="s">
        <v>445</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446</v>
      </c>
      <c r="BA121" s="765"/>
      <c r="BB121" s="765"/>
      <c r="BC121" s="765"/>
      <c r="BD121" s="765"/>
      <c r="BE121" s="765"/>
      <c r="BF121" s="765"/>
      <c r="BG121" s="765"/>
      <c r="BH121" s="765"/>
      <c r="BI121" s="765"/>
      <c r="BJ121" s="765"/>
      <c r="BK121" s="765"/>
      <c r="BL121" s="765"/>
      <c r="BM121" s="765"/>
      <c r="BN121" s="765"/>
      <c r="BO121" s="765"/>
      <c r="BP121" s="766"/>
      <c r="BQ121" s="829">
        <v>354989</v>
      </c>
      <c r="BR121" s="830"/>
      <c r="BS121" s="830"/>
      <c r="BT121" s="830"/>
      <c r="BU121" s="830"/>
      <c r="BV121" s="830">
        <v>442241</v>
      </c>
      <c r="BW121" s="830"/>
      <c r="BX121" s="830"/>
      <c r="BY121" s="830"/>
      <c r="BZ121" s="830"/>
      <c r="CA121" s="830">
        <v>535032</v>
      </c>
      <c r="CB121" s="830"/>
      <c r="CC121" s="830"/>
      <c r="CD121" s="830"/>
      <c r="CE121" s="830"/>
      <c r="CF121" s="888">
        <v>7.2</v>
      </c>
      <c r="CG121" s="889"/>
      <c r="CH121" s="889"/>
      <c r="CI121" s="889"/>
      <c r="CJ121" s="889"/>
      <c r="CK121" s="882"/>
      <c r="CL121" s="868"/>
      <c r="CM121" s="868"/>
      <c r="CN121" s="868"/>
      <c r="CO121" s="869"/>
      <c r="CP121" s="848" t="s">
        <v>391</v>
      </c>
      <c r="CQ121" s="849"/>
      <c r="CR121" s="849"/>
      <c r="CS121" s="849"/>
      <c r="CT121" s="849"/>
      <c r="CU121" s="849"/>
      <c r="CV121" s="849"/>
      <c r="CW121" s="849"/>
      <c r="CX121" s="849"/>
      <c r="CY121" s="849"/>
      <c r="CZ121" s="849"/>
      <c r="DA121" s="849"/>
      <c r="DB121" s="849"/>
      <c r="DC121" s="849"/>
      <c r="DD121" s="849"/>
      <c r="DE121" s="849"/>
      <c r="DF121" s="850"/>
      <c r="DG121" s="829">
        <v>266660</v>
      </c>
      <c r="DH121" s="830"/>
      <c r="DI121" s="830"/>
      <c r="DJ121" s="830"/>
      <c r="DK121" s="830"/>
      <c r="DL121" s="830">
        <v>175874</v>
      </c>
      <c r="DM121" s="830"/>
      <c r="DN121" s="830"/>
      <c r="DO121" s="830"/>
      <c r="DP121" s="830"/>
      <c r="DQ121" s="830">
        <v>98362</v>
      </c>
      <c r="DR121" s="830"/>
      <c r="DS121" s="830"/>
      <c r="DT121" s="830"/>
      <c r="DU121" s="830"/>
      <c r="DV121" s="807">
        <v>1.3</v>
      </c>
      <c r="DW121" s="807"/>
      <c r="DX121" s="807"/>
      <c r="DY121" s="807"/>
      <c r="DZ121" s="808"/>
    </row>
    <row r="122" spans="1:130" s="212" customFormat="1" ht="26.25" customHeight="1" x14ac:dyDescent="0.15">
      <c r="A122" s="833"/>
      <c r="B122" s="834"/>
      <c r="C122" s="828" t="s">
        <v>428</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447</v>
      </c>
      <c r="BA122" s="852"/>
      <c r="BB122" s="852"/>
      <c r="BC122" s="852"/>
      <c r="BD122" s="852"/>
      <c r="BE122" s="852"/>
      <c r="BF122" s="852"/>
      <c r="BG122" s="852"/>
      <c r="BH122" s="852"/>
      <c r="BI122" s="852"/>
      <c r="BJ122" s="852"/>
      <c r="BK122" s="852"/>
      <c r="BL122" s="852"/>
      <c r="BM122" s="852"/>
      <c r="BN122" s="852"/>
      <c r="BO122" s="852"/>
      <c r="BP122" s="853"/>
      <c r="BQ122" s="892">
        <v>9210819</v>
      </c>
      <c r="BR122" s="858"/>
      <c r="BS122" s="858"/>
      <c r="BT122" s="858"/>
      <c r="BU122" s="858"/>
      <c r="BV122" s="858">
        <v>8832586</v>
      </c>
      <c r="BW122" s="858"/>
      <c r="BX122" s="858"/>
      <c r="BY122" s="858"/>
      <c r="BZ122" s="858"/>
      <c r="CA122" s="858">
        <v>8223778</v>
      </c>
      <c r="CB122" s="858"/>
      <c r="CC122" s="858"/>
      <c r="CD122" s="858"/>
      <c r="CE122" s="858"/>
      <c r="CF122" s="859">
        <v>111.2</v>
      </c>
      <c r="CG122" s="860"/>
      <c r="CH122" s="860"/>
      <c r="CI122" s="860"/>
      <c r="CJ122" s="860"/>
      <c r="CK122" s="882"/>
      <c r="CL122" s="868"/>
      <c r="CM122" s="868"/>
      <c r="CN122" s="868"/>
      <c r="CO122" s="869"/>
      <c r="CP122" s="848" t="s">
        <v>389</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t="s">
        <v>122</v>
      </c>
      <c r="DR122" s="830"/>
      <c r="DS122" s="830"/>
      <c r="DT122" s="830"/>
      <c r="DU122" s="830"/>
      <c r="DV122" s="807" t="s">
        <v>122</v>
      </c>
      <c r="DW122" s="807"/>
      <c r="DX122" s="807"/>
      <c r="DY122" s="807"/>
      <c r="DZ122" s="808"/>
    </row>
    <row r="123" spans="1:130" s="212" customFormat="1" ht="26.25" customHeight="1" x14ac:dyDescent="0.15">
      <c r="A123" s="833"/>
      <c r="B123" s="834"/>
      <c r="C123" s="828" t="s">
        <v>434</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5" t="s">
        <v>177</v>
      </c>
      <c r="BA123" s="235"/>
      <c r="BB123" s="235"/>
      <c r="BC123" s="235"/>
      <c r="BD123" s="235"/>
      <c r="BE123" s="235"/>
      <c r="BF123" s="235"/>
      <c r="BG123" s="235"/>
      <c r="BH123" s="235"/>
      <c r="BI123" s="235"/>
      <c r="BJ123" s="235"/>
      <c r="BK123" s="235"/>
      <c r="BL123" s="235"/>
      <c r="BM123" s="235"/>
      <c r="BN123" s="235"/>
      <c r="BO123" s="890" t="s">
        <v>448</v>
      </c>
      <c r="BP123" s="891"/>
      <c r="BQ123" s="845">
        <v>15143474</v>
      </c>
      <c r="BR123" s="846"/>
      <c r="BS123" s="846"/>
      <c r="BT123" s="846"/>
      <c r="BU123" s="846"/>
      <c r="BV123" s="846">
        <v>15578533</v>
      </c>
      <c r="BW123" s="846"/>
      <c r="BX123" s="846"/>
      <c r="BY123" s="846"/>
      <c r="BZ123" s="846"/>
      <c r="CA123" s="846">
        <v>15397140</v>
      </c>
      <c r="CB123" s="846"/>
      <c r="CC123" s="846"/>
      <c r="CD123" s="846"/>
      <c r="CE123" s="846"/>
      <c r="CF123" s="761"/>
      <c r="CG123" s="762"/>
      <c r="CH123" s="762"/>
      <c r="CI123" s="762"/>
      <c r="CJ123" s="847"/>
      <c r="CK123" s="882"/>
      <c r="CL123" s="868"/>
      <c r="CM123" s="868"/>
      <c r="CN123" s="868"/>
      <c r="CO123" s="869"/>
      <c r="CP123" s="848" t="s">
        <v>390</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
      <c r="A124" s="833"/>
      <c r="B124" s="834"/>
      <c r="C124" s="828" t="s">
        <v>437</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449</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12.2</v>
      </c>
      <c r="BR124" s="844"/>
      <c r="BS124" s="844"/>
      <c r="BT124" s="844"/>
      <c r="BU124" s="844"/>
      <c r="BV124" s="844" t="s">
        <v>122</v>
      </c>
      <c r="BW124" s="844"/>
      <c r="BX124" s="844"/>
      <c r="BY124" s="844"/>
      <c r="BZ124" s="844"/>
      <c r="CA124" s="844" t="s">
        <v>122</v>
      </c>
      <c r="CB124" s="844"/>
      <c r="CC124" s="844"/>
      <c r="CD124" s="844"/>
      <c r="CE124" s="844"/>
      <c r="CF124" s="739"/>
      <c r="CG124" s="740"/>
      <c r="CH124" s="740"/>
      <c r="CI124" s="740"/>
      <c r="CJ124" s="875"/>
      <c r="CK124" s="883"/>
      <c r="CL124" s="883"/>
      <c r="CM124" s="883"/>
      <c r="CN124" s="883"/>
      <c r="CO124" s="884"/>
      <c r="CP124" s="848" t="s">
        <v>450</v>
      </c>
      <c r="CQ124" s="849"/>
      <c r="CR124" s="849"/>
      <c r="CS124" s="849"/>
      <c r="CT124" s="849"/>
      <c r="CU124" s="849"/>
      <c r="CV124" s="849"/>
      <c r="CW124" s="849"/>
      <c r="CX124" s="849"/>
      <c r="CY124" s="849"/>
      <c r="CZ124" s="849"/>
      <c r="DA124" s="849"/>
      <c r="DB124" s="849"/>
      <c r="DC124" s="849"/>
      <c r="DD124" s="849"/>
      <c r="DE124" s="849"/>
      <c r="DF124" s="850"/>
      <c r="DG124" s="776">
        <v>1371590</v>
      </c>
      <c r="DH124" s="777"/>
      <c r="DI124" s="777"/>
      <c r="DJ124" s="777"/>
      <c r="DK124" s="778"/>
      <c r="DL124" s="779">
        <v>1424427</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15">
      <c r="A125" s="833"/>
      <c r="B125" s="834"/>
      <c r="C125" s="828" t="s">
        <v>439</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451</v>
      </c>
      <c r="CL125" s="865"/>
      <c r="CM125" s="865"/>
      <c r="CN125" s="865"/>
      <c r="CO125" s="866"/>
      <c r="CP125" s="873" t="s">
        <v>452</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
      <c r="A126" s="833"/>
      <c r="B126" s="834"/>
      <c r="C126" s="828" t="s">
        <v>441</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453</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15">
      <c r="A127" s="835"/>
      <c r="B127" s="836"/>
      <c r="C127" s="851" t="s">
        <v>454</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v>474</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455</v>
      </c>
      <c r="AY127" s="825"/>
      <c r="AZ127" s="825"/>
      <c r="BA127" s="825"/>
      <c r="BB127" s="825"/>
      <c r="BC127" s="825"/>
      <c r="BD127" s="825"/>
      <c r="BE127" s="826"/>
      <c r="BF127" s="824" t="s">
        <v>456</v>
      </c>
      <c r="BG127" s="825"/>
      <c r="BH127" s="825"/>
      <c r="BI127" s="825"/>
      <c r="BJ127" s="825"/>
      <c r="BK127" s="825"/>
      <c r="BL127" s="826"/>
      <c r="BM127" s="824" t="s">
        <v>457</v>
      </c>
      <c r="BN127" s="825"/>
      <c r="BO127" s="825"/>
      <c r="BP127" s="825"/>
      <c r="BQ127" s="825"/>
      <c r="BR127" s="825"/>
      <c r="BS127" s="826"/>
      <c r="BT127" s="824" t="s">
        <v>458</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459</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
      <c r="A128" s="809" t="s">
        <v>460</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461</v>
      </c>
      <c r="X128" s="811"/>
      <c r="Y128" s="811"/>
      <c r="Z128" s="812"/>
      <c r="AA128" s="813">
        <v>17461</v>
      </c>
      <c r="AB128" s="814"/>
      <c r="AC128" s="814"/>
      <c r="AD128" s="814"/>
      <c r="AE128" s="815"/>
      <c r="AF128" s="816">
        <v>17785</v>
      </c>
      <c r="AG128" s="814"/>
      <c r="AH128" s="814"/>
      <c r="AI128" s="814"/>
      <c r="AJ128" s="815"/>
      <c r="AK128" s="816">
        <v>18573</v>
      </c>
      <c r="AL128" s="814"/>
      <c r="AM128" s="814"/>
      <c r="AN128" s="814"/>
      <c r="AO128" s="815"/>
      <c r="AP128" s="817"/>
      <c r="AQ128" s="818"/>
      <c r="AR128" s="818"/>
      <c r="AS128" s="818"/>
      <c r="AT128" s="819"/>
      <c r="AU128" s="214"/>
      <c r="AV128" s="214"/>
      <c r="AW128" s="214"/>
      <c r="AX128" s="820" t="s">
        <v>462</v>
      </c>
      <c r="AY128" s="821"/>
      <c r="AZ128" s="821"/>
      <c r="BA128" s="821"/>
      <c r="BB128" s="821"/>
      <c r="BC128" s="821"/>
      <c r="BD128" s="821"/>
      <c r="BE128" s="822"/>
      <c r="BF128" s="799" t="s">
        <v>122</v>
      </c>
      <c r="BG128" s="800"/>
      <c r="BH128" s="800"/>
      <c r="BI128" s="800"/>
      <c r="BJ128" s="800"/>
      <c r="BK128" s="800"/>
      <c r="BL128" s="823"/>
      <c r="BM128" s="799">
        <v>13.71</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463</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15">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464</v>
      </c>
      <c r="X129" s="790"/>
      <c r="Y129" s="790"/>
      <c r="Z129" s="791"/>
      <c r="AA129" s="792">
        <v>7930134</v>
      </c>
      <c r="AB129" s="793"/>
      <c r="AC129" s="793"/>
      <c r="AD129" s="793"/>
      <c r="AE129" s="794"/>
      <c r="AF129" s="795">
        <v>8020942</v>
      </c>
      <c r="AG129" s="793"/>
      <c r="AH129" s="793"/>
      <c r="AI129" s="793"/>
      <c r="AJ129" s="794"/>
      <c r="AK129" s="795">
        <v>8169071</v>
      </c>
      <c r="AL129" s="793"/>
      <c r="AM129" s="793"/>
      <c r="AN129" s="793"/>
      <c r="AO129" s="794"/>
      <c r="AP129" s="796"/>
      <c r="AQ129" s="797"/>
      <c r="AR129" s="797"/>
      <c r="AS129" s="797"/>
      <c r="AT129" s="798"/>
      <c r="AU129" s="215"/>
      <c r="AV129" s="215"/>
      <c r="AW129" s="215"/>
      <c r="AX129" s="764" t="s">
        <v>465</v>
      </c>
      <c r="AY129" s="765"/>
      <c r="AZ129" s="765"/>
      <c r="BA129" s="765"/>
      <c r="BB129" s="765"/>
      <c r="BC129" s="765"/>
      <c r="BD129" s="765"/>
      <c r="BE129" s="766"/>
      <c r="BF129" s="783" t="s">
        <v>122</v>
      </c>
      <c r="BG129" s="784"/>
      <c r="BH129" s="784"/>
      <c r="BI129" s="784"/>
      <c r="BJ129" s="784"/>
      <c r="BK129" s="784"/>
      <c r="BL129" s="785"/>
      <c r="BM129" s="783">
        <v>18.71</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787" t="s">
        <v>466</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467</v>
      </c>
      <c r="X130" s="790"/>
      <c r="Y130" s="790"/>
      <c r="Z130" s="791"/>
      <c r="AA130" s="792">
        <v>803812</v>
      </c>
      <c r="AB130" s="793"/>
      <c r="AC130" s="793"/>
      <c r="AD130" s="793"/>
      <c r="AE130" s="794"/>
      <c r="AF130" s="795">
        <v>816989</v>
      </c>
      <c r="AG130" s="793"/>
      <c r="AH130" s="793"/>
      <c r="AI130" s="793"/>
      <c r="AJ130" s="794"/>
      <c r="AK130" s="795">
        <v>774932</v>
      </c>
      <c r="AL130" s="793"/>
      <c r="AM130" s="793"/>
      <c r="AN130" s="793"/>
      <c r="AO130" s="794"/>
      <c r="AP130" s="796"/>
      <c r="AQ130" s="797"/>
      <c r="AR130" s="797"/>
      <c r="AS130" s="797"/>
      <c r="AT130" s="798"/>
      <c r="AU130" s="215"/>
      <c r="AV130" s="215"/>
      <c r="AW130" s="215"/>
      <c r="AX130" s="764" t="s">
        <v>468</v>
      </c>
      <c r="AY130" s="765"/>
      <c r="AZ130" s="765"/>
      <c r="BA130" s="765"/>
      <c r="BB130" s="765"/>
      <c r="BC130" s="765"/>
      <c r="BD130" s="765"/>
      <c r="BE130" s="766"/>
      <c r="BF130" s="767">
        <v>7.2</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469</v>
      </c>
      <c r="X131" s="774"/>
      <c r="Y131" s="774"/>
      <c r="Z131" s="775"/>
      <c r="AA131" s="776">
        <v>7126322</v>
      </c>
      <c r="AB131" s="777"/>
      <c r="AC131" s="777"/>
      <c r="AD131" s="777"/>
      <c r="AE131" s="778"/>
      <c r="AF131" s="779">
        <v>7203953</v>
      </c>
      <c r="AG131" s="777"/>
      <c r="AH131" s="777"/>
      <c r="AI131" s="777"/>
      <c r="AJ131" s="778"/>
      <c r="AK131" s="779">
        <v>7394139</v>
      </c>
      <c r="AL131" s="777"/>
      <c r="AM131" s="777"/>
      <c r="AN131" s="777"/>
      <c r="AO131" s="778"/>
      <c r="AP131" s="780"/>
      <c r="AQ131" s="781"/>
      <c r="AR131" s="781"/>
      <c r="AS131" s="781"/>
      <c r="AT131" s="782"/>
      <c r="AU131" s="215"/>
      <c r="AV131" s="215"/>
      <c r="AW131" s="215"/>
      <c r="AX131" s="742" t="s">
        <v>470</v>
      </c>
      <c r="AY131" s="743"/>
      <c r="AZ131" s="743"/>
      <c r="BA131" s="743"/>
      <c r="BB131" s="743"/>
      <c r="BC131" s="743"/>
      <c r="BD131" s="743"/>
      <c r="BE131" s="744"/>
      <c r="BF131" s="745" t="s">
        <v>122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51" t="s">
        <v>471</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472</v>
      </c>
      <c r="W132" s="755"/>
      <c r="X132" s="755"/>
      <c r="Y132" s="755"/>
      <c r="Z132" s="756"/>
      <c r="AA132" s="757">
        <v>7.4175289859999998</v>
      </c>
      <c r="AB132" s="758"/>
      <c r="AC132" s="758"/>
      <c r="AD132" s="758"/>
      <c r="AE132" s="759"/>
      <c r="AF132" s="760">
        <v>7.1467984309999997</v>
      </c>
      <c r="AG132" s="758"/>
      <c r="AH132" s="758"/>
      <c r="AI132" s="758"/>
      <c r="AJ132" s="759"/>
      <c r="AK132" s="760">
        <v>7.2639830009999997</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473</v>
      </c>
      <c r="W133" s="734"/>
      <c r="X133" s="734"/>
      <c r="Y133" s="734"/>
      <c r="Z133" s="735"/>
      <c r="AA133" s="736">
        <v>7.1</v>
      </c>
      <c r="AB133" s="737"/>
      <c r="AC133" s="737"/>
      <c r="AD133" s="737"/>
      <c r="AE133" s="738"/>
      <c r="AF133" s="736">
        <v>7.1</v>
      </c>
      <c r="AG133" s="737"/>
      <c r="AH133" s="737"/>
      <c r="AI133" s="737"/>
      <c r="AJ133" s="738"/>
      <c r="AK133" s="736">
        <v>7.2</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DPTjTT6v6cS/dDOVpS6V8r9CgCM/MaARIAkfV2+7ONC2dX2wHIMRYhKw67lVLmbnvbJw++kw2pUK+6YgxjHb7w==" saltValue="EAHiUagmbkGjNEYOwnGEB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474</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qDkoT/SCg+/MZoN3FQMehSewHI55Kqz+E+IdMmc1jXcy1w0DeNYJ+TkcJ+GmXVZ+TsykQ2RSCaYweHsiY24T6Q==" saltValue="bteuyCSp4tb91flEG38dA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qRHLuvYBXnSzFhh6xjPmbpp3wXPE8zF4pYTQ1wixmiMPzbVsmfbHtvKfLbcaRf5M0LnufFTyu+MnXPoxjMnd/A==" saltValue="/OgBVC7/z9u39uMRtlsQqQ=="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476</v>
      </c>
      <c r="AL6" s="248"/>
      <c r="AM6" s="248"/>
      <c r="AN6" s="248"/>
    </row>
    <row r="7" spans="1:46" ht="13.5" customHeight="1" x14ac:dyDescent="0.15">
      <c r="A7" s="247"/>
      <c r="AK7" s="250"/>
      <c r="AL7" s="251"/>
      <c r="AM7" s="251"/>
      <c r="AN7" s="252"/>
      <c r="AO7" s="1131" t="s">
        <v>477</v>
      </c>
      <c r="AP7" s="253"/>
      <c r="AQ7" s="254" t="s">
        <v>478</v>
      </c>
      <c r="AR7" s="255"/>
    </row>
    <row r="8" spans="1:46" x14ac:dyDescent="0.15">
      <c r="A8" s="247"/>
      <c r="AK8" s="256"/>
      <c r="AL8" s="257"/>
      <c r="AM8" s="257"/>
      <c r="AN8" s="258"/>
      <c r="AO8" s="1132"/>
      <c r="AP8" s="259" t="s">
        <v>479</v>
      </c>
      <c r="AQ8" s="260" t="s">
        <v>480</v>
      </c>
      <c r="AR8" s="261" t="s">
        <v>481</v>
      </c>
    </row>
    <row r="9" spans="1:46" x14ac:dyDescent="0.15">
      <c r="A9" s="247"/>
      <c r="AK9" s="1143" t="s">
        <v>482</v>
      </c>
      <c r="AL9" s="1144"/>
      <c r="AM9" s="1144"/>
      <c r="AN9" s="1145"/>
      <c r="AO9" s="262">
        <v>2418547</v>
      </c>
      <c r="AP9" s="262">
        <v>102061</v>
      </c>
      <c r="AQ9" s="263">
        <v>83961</v>
      </c>
      <c r="AR9" s="264">
        <v>21.6</v>
      </c>
    </row>
    <row r="10" spans="1:46" ht="13.5" customHeight="1" x14ac:dyDescent="0.15">
      <c r="A10" s="247"/>
      <c r="AK10" s="1143" t="s">
        <v>483</v>
      </c>
      <c r="AL10" s="1144"/>
      <c r="AM10" s="1144"/>
      <c r="AN10" s="1145"/>
      <c r="AO10" s="265">
        <v>375897</v>
      </c>
      <c r="AP10" s="265">
        <v>15863</v>
      </c>
      <c r="AQ10" s="266">
        <v>9090</v>
      </c>
      <c r="AR10" s="267">
        <v>74.5</v>
      </c>
    </row>
    <row r="11" spans="1:46" ht="13.5" customHeight="1" x14ac:dyDescent="0.15">
      <c r="A11" s="247"/>
      <c r="AK11" s="1143" t="s">
        <v>484</v>
      </c>
      <c r="AL11" s="1144"/>
      <c r="AM11" s="1144"/>
      <c r="AN11" s="1145"/>
      <c r="AO11" s="265" t="s">
        <v>485</v>
      </c>
      <c r="AP11" s="265" t="s">
        <v>485</v>
      </c>
      <c r="AQ11" s="266">
        <v>842</v>
      </c>
      <c r="AR11" s="267" t="s">
        <v>485</v>
      </c>
    </row>
    <row r="12" spans="1:46" ht="13.5" customHeight="1" x14ac:dyDescent="0.15">
      <c r="A12" s="247"/>
      <c r="AK12" s="1143" t="s">
        <v>486</v>
      </c>
      <c r="AL12" s="1144"/>
      <c r="AM12" s="1144"/>
      <c r="AN12" s="1145"/>
      <c r="AO12" s="265" t="s">
        <v>485</v>
      </c>
      <c r="AP12" s="265" t="s">
        <v>485</v>
      </c>
      <c r="AQ12" s="266">
        <v>5</v>
      </c>
      <c r="AR12" s="267" t="s">
        <v>485</v>
      </c>
    </row>
    <row r="13" spans="1:46" ht="13.5" customHeight="1" x14ac:dyDescent="0.15">
      <c r="A13" s="247"/>
      <c r="AK13" s="1143" t="s">
        <v>487</v>
      </c>
      <c r="AL13" s="1144"/>
      <c r="AM13" s="1144"/>
      <c r="AN13" s="1145"/>
      <c r="AO13" s="265">
        <v>109857</v>
      </c>
      <c r="AP13" s="265">
        <v>4636</v>
      </c>
      <c r="AQ13" s="266">
        <v>2396</v>
      </c>
      <c r="AR13" s="267">
        <v>93.5</v>
      </c>
    </row>
    <row r="14" spans="1:46" ht="13.5" customHeight="1" x14ac:dyDescent="0.15">
      <c r="A14" s="247"/>
      <c r="AK14" s="1143" t="s">
        <v>488</v>
      </c>
      <c r="AL14" s="1144"/>
      <c r="AM14" s="1144"/>
      <c r="AN14" s="1145"/>
      <c r="AO14" s="265">
        <v>49205</v>
      </c>
      <c r="AP14" s="265">
        <v>2076</v>
      </c>
      <c r="AQ14" s="266">
        <v>1197</v>
      </c>
      <c r="AR14" s="267">
        <v>73.400000000000006</v>
      </c>
    </row>
    <row r="15" spans="1:46" ht="13.5" customHeight="1" x14ac:dyDescent="0.15">
      <c r="A15" s="247"/>
      <c r="AK15" s="1146" t="s">
        <v>489</v>
      </c>
      <c r="AL15" s="1147"/>
      <c r="AM15" s="1147"/>
      <c r="AN15" s="1148"/>
      <c r="AO15" s="265">
        <v>-173611</v>
      </c>
      <c r="AP15" s="265">
        <v>-7326</v>
      </c>
      <c r="AQ15" s="266">
        <v>-4989</v>
      </c>
      <c r="AR15" s="267">
        <v>46.8</v>
      </c>
    </row>
    <row r="16" spans="1:46" x14ac:dyDescent="0.15">
      <c r="A16" s="247"/>
      <c r="AK16" s="1146" t="s">
        <v>177</v>
      </c>
      <c r="AL16" s="1147"/>
      <c r="AM16" s="1147"/>
      <c r="AN16" s="1148"/>
      <c r="AO16" s="265">
        <v>2779895</v>
      </c>
      <c r="AP16" s="265">
        <v>117310</v>
      </c>
      <c r="AQ16" s="266">
        <v>92501</v>
      </c>
      <c r="AR16" s="267">
        <v>26.8</v>
      </c>
    </row>
    <row r="17" spans="1:46" x14ac:dyDescent="0.15">
      <c r="A17" s="247"/>
    </row>
    <row r="18" spans="1:46" x14ac:dyDescent="0.15">
      <c r="A18" s="247"/>
      <c r="AQ18" s="268"/>
      <c r="AR18" s="268"/>
    </row>
    <row r="19" spans="1:46" x14ac:dyDescent="0.15">
      <c r="A19" s="247"/>
      <c r="AK19" s="243" t="s">
        <v>490</v>
      </c>
    </row>
    <row r="20" spans="1:46" x14ac:dyDescent="0.15">
      <c r="A20" s="247"/>
      <c r="AK20" s="269"/>
      <c r="AL20" s="270"/>
      <c r="AM20" s="270"/>
      <c r="AN20" s="271"/>
      <c r="AO20" s="272" t="s">
        <v>491</v>
      </c>
      <c r="AP20" s="273" t="s">
        <v>492</v>
      </c>
      <c r="AQ20" s="274" t="s">
        <v>493</v>
      </c>
      <c r="AR20" s="275"/>
    </row>
    <row r="21" spans="1:46" s="248" customFormat="1" x14ac:dyDescent="0.15">
      <c r="A21" s="276"/>
      <c r="AK21" s="1149" t="s">
        <v>494</v>
      </c>
      <c r="AL21" s="1150"/>
      <c r="AM21" s="1150"/>
      <c r="AN21" s="1151"/>
      <c r="AO21" s="277">
        <v>10.63</v>
      </c>
      <c r="AP21" s="278">
        <v>7.91</v>
      </c>
      <c r="AQ21" s="279">
        <v>2.72</v>
      </c>
      <c r="AS21" s="280"/>
      <c r="AT21" s="276"/>
    </row>
    <row r="22" spans="1:46" s="248" customFormat="1" x14ac:dyDescent="0.15">
      <c r="A22" s="276"/>
      <c r="AK22" s="1149" t="s">
        <v>495</v>
      </c>
      <c r="AL22" s="1150"/>
      <c r="AM22" s="1150"/>
      <c r="AN22" s="1151"/>
      <c r="AO22" s="281">
        <v>96.3</v>
      </c>
      <c r="AP22" s="282">
        <v>97.2</v>
      </c>
      <c r="AQ22" s="283">
        <v>-0.9</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42" t="s">
        <v>496</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x14ac:dyDescent="0.15">
      <c r="A27" s="288"/>
      <c r="AS27" s="243"/>
      <c r="AT27" s="243"/>
    </row>
    <row r="28" spans="1:46" ht="17.25" x14ac:dyDescent="0.15">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498</v>
      </c>
      <c r="AL29" s="248"/>
      <c r="AM29" s="248"/>
      <c r="AN29" s="248"/>
      <c r="AS29" s="290"/>
    </row>
    <row r="30" spans="1:46" ht="13.5" customHeight="1" x14ac:dyDescent="0.15">
      <c r="A30" s="247"/>
      <c r="AK30" s="250"/>
      <c r="AL30" s="251"/>
      <c r="AM30" s="251"/>
      <c r="AN30" s="252"/>
      <c r="AO30" s="1131" t="s">
        <v>477</v>
      </c>
      <c r="AP30" s="253"/>
      <c r="AQ30" s="254" t="s">
        <v>478</v>
      </c>
      <c r="AR30" s="255"/>
    </row>
    <row r="31" spans="1:46" x14ac:dyDescent="0.15">
      <c r="A31" s="247"/>
      <c r="AK31" s="256"/>
      <c r="AL31" s="257"/>
      <c r="AM31" s="257"/>
      <c r="AN31" s="258"/>
      <c r="AO31" s="1132"/>
      <c r="AP31" s="259" t="s">
        <v>479</v>
      </c>
      <c r="AQ31" s="260" t="s">
        <v>480</v>
      </c>
      <c r="AR31" s="261" t="s">
        <v>481</v>
      </c>
    </row>
    <row r="32" spans="1:46" ht="27" customHeight="1" x14ac:dyDescent="0.15">
      <c r="A32" s="247"/>
      <c r="AK32" s="1133" t="s">
        <v>499</v>
      </c>
      <c r="AL32" s="1134"/>
      <c r="AM32" s="1134"/>
      <c r="AN32" s="1135"/>
      <c r="AO32" s="291">
        <v>1127110</v>
      </c>
      <c r="AP32" s="291">
        <v>47563</v>
      </c>
      <c r="AQ32" s="292">
        <v>33492</v>
      </c>
      <c r="AR32" s="293">
        <v>42</v>
      </c>
    </row>
    <row r="33" spans="1:46" ht="13.5" customHeight="1" x14ac:dyDescent="0.15">
      <c r="A33" s="247"/>
      <c r="AK33" s="1133" t="s">
        <v>500</v>
      </c>
      <c r="AL33" s="1134"/>
      <c r="AM33" s="1134"/>
      <c r="AN33" s="1135"/>
      <c r="AO33" s="291" t="s">
        <v>485</v>
      </c>
      <c r="AP33" s="291" t="s">
        <v>485</v>
      </c>
      <c r="AQ33" s="292" t="s">
        <v>485</v>
      </c>
      <c r="AR33" s="293" t="s">
        <v>485</v>
      </c>
    </row>
    <row r="34" spans="1:46" ht="27" customHeight="1" x14ac:dyDescent="0.15">
      <c r="A34" s="247"/>
      <c r="AK34" s="1133" t="s">
        <v>501</v>
      </c>
      <c r="AL34" s="1134"/>
      <c r="AM34" s="1134"/>
      <c r="AN34" s="1135"/>
      <c r="AO34" s="291" t="s">
        <v>485</v>
      </c>
      <c r="AP34" s="291" t="s">
        <v>485</v>
      </c>
      <c r="AQ34" s="292" t="s">
        <v>485</v>
      </c>
      <c r="AR34" s="293" t="s">
        <v>485</v>
      </c>
    </row>
    <row r="35" spans="1:46" ht="27" customHeight="1" x14ac:dyDescent="0.15">
      <c r="A35" s="247"/>
      <c r="AK35" s="1133" t="s">
        <v>502</v>
      </c>
      <c r="AL35" s="1134"/>
      <c r="AM35" s="1134"/>
      <c r="AN35" s="1135"/>
      <c r="AO35" s="291">
        <v>113619</v>
      </c>
      <c r="AP35" s="291">
        <v>4795</v>
      </c>
      <c r="AQ35" s="292">
        <v>10423</v>
      </c>
      <c r="AR35" s="293">
        <v>-54</v>
      </c>
    </row>
    <row r="36" spans="1:46" ht="27" customHeight="1" x14ac:dyDescent="0.15">
      <c r="A36" s="247"/>
      <c r="AK36" s="1133" t="s">
        <v>503</v>
      </c>
      <c r="AL36" s="1134"/>
      <c r="AM36" s="1134"/>
      <c r="AN36" s="1135"/>
      <c r="AO36" s="291">
        <v>88788</v>
      </c>
      <c r="AP36" s="291">
        <v>3747</v>
      </c>
      <c r="AQ36" s="292">
        <v>3289</v>
      </c>
      <c r="AR36" s="293">
        <v>13.9</v>
      </c>
    </row>
    <row r="37" spans="1:46" ht="13.5" customHeight="1" x14ac:dyDescent="0.15">
      <c r="A37" s="247"/>
      <c r="AK37" s="1133" t="s">
        <v>504</v>
      </c>
      <c r="AL37" s="1134"/>
      <c r="AM37" s="1134"/>
      <c r="AN37" s="1135"/>
      <c r="AO37" s="291">
        <v>590</v>
      </c>
      <c r="AP37" s="291">
        <v>25</v>
      </c>
      <c r="AQ37" s="292">
        <v>152</v>
      </c>
      <c r="AR37" s="293">
        <v>-83.6</v>
      </c>
    </row>
    <row r="38" spans="1:46" ht="27" customHeight="1" x14ac:dyDescent="0.15">
      <c r="A38" s="247"/>
      <c r="AK38" s="1136" t="s">
        <v>505</v>
      </c>
      <c r="AL38" s="1137"/>
      <c r="AM38" s="1137"/>
      <c r="AN38" s="1138"/>
      <c r="AO38" s="294">
        <v>507</v>
      </c>
      <c r="AP38" s="294">
        <v>21</v>
      </c>
      <c r="AQ38" s="295">
        <v>2</v>
      </c>
      <c r="AR38" s="283">
        <v>950</v>
      </c>
      <c r="AS38" s="290"/>
    </row>
    <row r="39" spans="1:46" x14ac:dyDescent="0.15">
      <c r="A39" s="247"/>
      <c r="AK39" s="1136" t="s">
        <v>506</v>
      </c>
      <c r="AL39" s="1137"/>
      <c r="AM39" s="1137"/>
      <c r="AN39" s="1138"/>
      <c r="AO39" s="291">
        <v>-18573</v>
      </c>
      <c r="AP39" s="291">
        <v>-784</v>
      </c>
      <c r="AQ39" s="292">
        <v>-2605</v>
      </c>
      <c r="AR39" s="293">
        <v>-69.900000000000006</v>
      </c>
      <c r="AS39" s="290"/>
    </row>
    <row r="40" spans="1:46" ht="27" customHeight="1" x14ac:dyDescent="0.15">
      <c r="A40" s="247"/>
      <c r="AK40" s="1133" t="s">
        <v>507</v>
      </c>
      <c r="AL40" s="1134"/>
      <c r="AM40" s="1134"/>
      <c r="AN40" s="1135"/>
      <c r="AO40" s="291">
        <v>-774932</v>
      </c>
      <c r="AP40" s="291">
        <v>-32702</v>
      </c>
      <c r="AQ40" s="292">
        <v>-28956</v>
      </c>
      <c r="AR40" s="293">
        <v>12.9</v>
      </c>
      <c r="AS40" s="290"/>
    </row>
    <row r="41" spans="1:46" x14ac:dyDescent="0.15">
      <c r="A41" s="247"/>
      <c r="AK41" s="1139" t="s">
        <v>287</v>
      </c>
      <c r="AL41" s="1140"/>
      <c r="AM41" s="1140"/>
      <c r="AN41" s="1141"/>
      <c r="AO41" s="291">
        <v>537109</v>
      </c>
      <c r="AP41" s="291">
        <v>22666</v>
      </c>
      <c r="AQ41" s="292">
        <v>15797</v>
      </c>
      <c r="AR41" s="293">
        <v>43.5</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508</v>
      </c>
    </row>
    <row r="48" spans="1:46" x14ac:dyDescent="0.15">
      <c r="A48" s="247"/>
      <c r="AK48" s="301" t="s">
        <v>509</v>
      </c>
      <c r="AL48" s="301"/>
      <c r="AM48" s="301"/>
      <c r="AN48" s="301"/>
      <c r="AO48" s="301"/>
      <c r="AP48" s="301"/>
      <c r="AQ48" s="302"/>
      <c r="AR48" s="301"/>
    </row>
    <row r="49" spans="1:44" ht="13.5" customHeight="1" x14ac:dyDescent="0.15">
      <c r="A49" s="247"/>
      <c r="AK49" s="303"/>
      <c r="AL49" s="304"/>
      <c r="AM49" s="1126" t="s">
        <v>477</v>
      </c>
      <c r="AN49" s="1128" t="s">
        <v>510</v>
      </c>
      <c r="AO49" s="1129"/>
      <c r="AP49" s="1129"/>
      <c r="AQ49" s="1129"/>
      <c r="AR49" s="1130"/>
    </row>
    <row r="50" spans="1:44" x14ac:dyDescent="0.15">
      <c r="A50" s="247"/>
      <c r="AK50" s="305"/>
      <c r="AL50" s="306"/>
      <c r="AM50" s="1127"/>
      <c r="AN50" s="307" t="s">
        <v>511</v>
      </c>
      <c r="AO50" s="308" t="s">
        <v>512</v>
      </c>
      <c r="AP50" s="309" t="s">
        <v>513</v>
      </c>
      <c r="AQ50" s="310" t="s">
        <v>514</v>
      </c>
      <c r="AR50" s="311" t="s">
        <v>515</v>
      </c>
    </row>
    <row r="51" spans="1:44" x14ac:dyDescent="0.15">
      <c r="A51" s="247"/>
      <c r="AK51" s="303" t="s">
        <v>516</v>
      </c>
      <c r="AL51" s="304"/>
      <c r="AM51" s="312">
        <v>1038552</v>
      </c>
      <c r="AN51" s="313">
        <v>41952</v>
      </c>
      <c r="AO51" s="314">
        <v>-10.7</v>
      </c>
      <c r="AP51" s="315">
        <v>53895</v>
      </c>
      <c r="AQ51" s="316">
        <v>-8.8000000000000007</v>
      </c>
      <c r="AR51" s="317">
        <v>-1.9</v>
      </c>
    </row>
    <row r="52" spans="1:44" x14ac:dyDescent="0.15">
      <c r="A52" s="247"/>
      <c r="AK52" s="318"/>
      <c r="AL52" s="319" t="s">
        <v>517</v>
      </c>
      <c r="AM52" s="320">
        <v>439759</v>
      </c>
      <c r="AN52" s="321">
        <v>17764</v>
      </c>
      <c r="AO52" s="322">
        <v>-33.799999999999997</v>
      </c>
      <c r="AP52" s="323">
        <v>31224</v>
      </c>
      <c r="AQ52" s="324">
        <v>4.4000000000000004</v>
      </c>
      <c r="AR52" s="325">
        <v>-38.200000000000003</v>
      </c>
    </row>
    <row r="53" spans="1:44" x14ac:dyDescent="0.15">
      <c r="A53" s="247"/>
      <c r="AK53" s="303" t="s">
        <v>518</v>
      </c>
      <c r="AL53" s="304"/>
      <c r="AM53" s="312">
        <v>1393647</v>
      </c>
      <c r="AN53" s="313">
        <v>56795</v>
      </c>
      <c r="AO53" s="314">
        <v>35.4</v>
      </c>
      <c r="AP53" s="315">
        <v>56181</v>
      </c>
      <c r="AQ53" s="316">
        <v>4.2</v>
      </c>
      <c r="AR53" s="317">
        <v>31.2</v>
      </c>
    </row>
    <row r="54" spans="1:44" x14ac:dyDescent="0.15">
      <c r="A54" s="247"/>
      <c r="AK54" s="318"/>
      <c r="AL54" s="319" t="s">
        <v>517</v>
      </c>
      <c r="AM54" s="320">
        <v>525505</v>
      </c>
      <c r="AN54" s="321">
        <v>21416</v>
      </c>
      <c r="AO54" s="322">
        <v>20.6</v>
      </c>
      <c r="AP54" s="323">
        <v>32039</v>
      </c>
      <c r="AQ54" s="324">
        <v>2.6</v>
      </c>
      <c r="AR54" s="325">
        <v>18</v>
      </c>
    </row>
    <row r="55" spans="1:44" x14ac:dyDescent="0.15">
      <c r="A55" s="247"/>
      <c r="AK55" s="303" t="s">
        <v>519</v>
      </c>
      <c r="AL55" s="304"/>
      <c r="AM55" s="312">
        <v>907611</v>
      </c>
      <c r="AN55" s="313">
        <v>37379</v>
      </c>
      <c r="AO55" s="314">
        <v>-34.200000000000003</v>
      </c>
      <c r="AP55" s="315">
        <v>47730</v>
      </c>
      <c r="AQ55" s="316">
        <v>-15</v>
      </c>
      <c r="AR55" s="317">
        <v>-19.2</v>
      </c>
    </row>
    <row r="56" spans="1:44" x14ac:dyDescent="0.15">
      <c r="A56" s="247"/>
      <c r="AK56" s="318"/>
      <c r="AL56" s="319" t="s">
        <v>517</v>
      </c>
      <c r="AM56" s="320">
        <v>509843</v>
      </c>
      <c r="AN56" s="321">
        <v>20998</v>
      </c>
      <c r="AO56" s="322">
        <v>-2</v>
      </c>
      <c r="AP56" s="323">
        <v>26378</v>
      </c>
      <c r="AQ56" s="324">
        <v>-17.7</v>
      </c>
      <c r="AR56" s="325">
        <v>15.7</v>
      </c>
    </row>
    <row r="57" spans="1:44" x14ac:dyDescent="0.15">
      <c r="A57" s="247"/>
      <c r="AK57" s="303" t="s">
        <v>520</v>
      </c>
      <c r="AL57" s="304"/>
      <c r="AM57" s="312">
        <v>1290063</v>
      </c>
      <c r="AN57" s="313">
        <v>53728</v>
      </c>
      <c r="AO57" s="314">
        <v>43.7</v>
      </c>
      <c r="AP57" s="315">
        <v>61921</v>
      </c>
      <c r="AQ57" s="316">
        <v>29.7</v>
      </c>
      <c r="AR57" s="317">
        <v>14</v>
      </c>
    </row>
    <row r="58" spans="1:44" x14ac:dyDescent="0.15">
      <c r="A58" s="247"/>
      <c r="AK58" s="318"/>
      <c r="AL58" s="319" t="s">
        <v>517</v>
      </c>
      <c r="AM58" s="320">
        <v>651586</v>
      </c>
      <c r="AN58" s="321">
        <v>27137</v>
      </c>
      <c r="AO58" s="322">
        <v>29.2</v>
      </c>
      <c r="AP58" s="323">
        <v>34719</v>
      </c>
      <c r="AQ58" s="324">
        <v>31.6</v>
      </c>
      <c r="AR58" s="325">
        <v>-2.4</v>
      </c>
    </row>
    <row r="59" spans="1:44" x14ac:dyDescent="0.15">
      <c r="A59" s="247"/>
      <c r="AK59" s="303" t="s">
        <v>521</v>
      </c>
      <c r="AL59" s="304"/>
      <c r="AM59" s="312">
        <v>1416089</v>
      </c>
      <c r="AN59" s="313">
        <v>59758</v>
      </c>
      <c r="AO59" s="314">
        <v>11.2</v>
      </c>
      <c r="AP59" s="315">
        <v>62764</v>
      </c>
      <c r="AQ59" s="316">
        <v>1.4</v>
      </c>
      <c r="AR59" s="317">
        <v>9.8000000000000007</v>
      </c>
    </row>
    <row r="60" spans="1:44" x14ac:dyDescent="0.15">
      <c r="A60" s="247"/>
      <c r="AK60" s="318"/>
      <c r="AL60" s="319" t="s">
        <v>517</v>
      </c>
      <c r="AM60" s="320">
        <v>811489</v>
      </c>
      <c r="AN60" s="321">
        <v>34244</v>
      </c>
      <c r="AO60" s="322">
        <v>26.2</v>
      </c>
      <c r="AP60" s="323">
        <v>36476</v>
      </c>
      <c r="AQ60" s="324">
        <v>5.0999999999999996</v>
      </c>
      <c r="AR60" s="325">
        <v>21.1</v>
      </c>
    </row>
    <row r="61" spans="1:44" x14ac:dyDescent="0.15">
      <c r="A61" s="247"/>
      <c r="AK61" s="303" t="s">
        <v>522</v>
      </c>
      <c r="AL61" s="326"/>
      <c r="AM61" s="312">
        <v>1209192</v>
      </c>
      <c r="AN61" s="313">
        <v>49922</v>
      </c>
      <c r="AO61" s="314">
        <v>9.1</v>
      </c>
      <c r="AP61" s="315">
        <v>56498</v>
      </c>
      <c r="AQ61" s="327">
        <v>2.2999999999999998</v>
      </c>
      <c r="AR61" s="317">
        <v>6.8</v>
      </c>
    </row>
    <row r="62" spans="1:44" x14ac:dyDescent="0.15">
      <c r="A62" s="247"/>
      <c r="AK62" s="318"/>
      <c r="AL62" s="319" t="s">
        <v>517</v>
      </c>
      <c r="AM62" s="320">
        <v>587636</v>
      </c>
      <c r="AN62" s="321">
        <v>24312</v>
      </c>
      <c r="AO62" s="322">
        <v>8</v>
      </c>
      <c r="AP62" s="323">
        <v>32167</v>
      </c>
      <c r="AQ62" s="324">
        <v>5.2</v>
      </c>
      <c r="AR62" s="325">
        <v>2.8</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58ZJ96WSzs/navqh/teL9x+tOLPAPmGxGcyHfxGlAe2vOEXOWAPI7OVDW3a1JabB8DhtmvOm6b3DvgU/sTzE6Q==" saltValue="siw2ak0SQYr3kGP7KL8wG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474</v>
      </c>
    </row>
    <row r="121" spans="125:125" ht="13.5" hidden="1" customHeight="1" x14ac:dyDescent="0.15">
      <c r="DU121" s="241"/>
    </row>
  </sheetData>
  <sheetProtection algorithmName="SHA-512" hashValue="x7DhyWipmJAklP0tyNahdZDpDDYFI2Yvsz99uyFXd52nToqBV++JqRQTuhEuuS/lqrdoCLZuaDzXj6N3l9EgNA==" saltValue="YtVciXGpBwaCYQ9LtG2JJA=="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474</v>
      </c>
    </row>
  </sheetData>
  <sheetProtection algorithmName="SHA-512" hashValue="/kNb8RNRG4tEzn++52s9dCj/5Y/cp5VU+0PQcTHlK0yRaj55mCahs3OT4wi/XUhHcHE/tCUEKnkOVOhXLFQDcw==" saltValue="XW72h9LWIhO+nn9xj+tiJw=="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15">
      <c r="B47" s="10"/>
      <c r="C47" s="1152" t="s">
        <v>3</v>
      </c>
      <c r="D47" s="1152"/>
      <c r="E47" s="1153"/>
      <c r="F47" s="11">
        <v>16.739999999999998</v>
      </c>
      <c r="G47" s="12">
        <v>23.8</v>
      </c>
      <c r="H47" s="12">
        <v>26.51</v>
      </c>
      <c r="I47" s="12">
        <v>29.81</v>
      </c>
      <c r="J47" s="13">
        <v>30.03</v>
      </c>
    </row>
    <row r="48" spans="2:10" ht="57.75" customHeight="1" x14ac:dyDescent="0.15">
      <c r="B48" s="14"/>
      <c r="C48" s="1154" t="s">
        <v>4</v>
      </c>
      <c r="D48" s="1154"/>
      <c r="E48" s="1155"/>
      <c r="F48" s="15">
        <v>13.1</v>
      </c>
      <c r="G48" s="16">
        <v>10.93</v>
      </c>
      <c r="H48" s="16">
        <v>14.64</v>
      </c>
      <c r="I48" s="16">
        <v>15</v>
      </c>
      <c r="J48" s="17">
        <v>14.04</v>
      </c>
    </row>
    <row r="49" spans="2:10" ht="57.75" customHeight="1" thickBot="1" x14ac:dyDescent="0.2">
      <c r="B49" s="18"/>
      <c r="C49" s="1156" t="s">
        <v>5</v>
      </c>
      <c r="D49" s="1156"/>
      <c r="E49" s="1157"/>
      <c r="F49" s="19">
        <v>4.82</v>
      </c>
      <c r="G49" s="20">
        <v>6.24</v>
      </c>
      <c r="H49" s="20">
        <v>4.93</v>
      </c>
      <c r="I49" s="20">
        <v>4.12</v>
      </c>
      <c r="J49" s="21">
        <v>7.0000000000000007E-2</v>
      </c>
    </row>
    <row r="50" spans="2:10" x14ac:dyDescent="0.15"/>
  </sheetData>
  <sheetProtection algorithmName="SHA-512" hashValue="UEf+/t8RWmapwXyUVQRdXlbDgwpm6OzsfB2Z1LXUAoo7JuDqGKKpVza1J51TyvX7lMYLp74SQPrAawJpr+wYNg==" saltValue="Wq2lEiV5b74QtpB60C9jN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15">
      <c r="A34" s="22"/>
      <c r="B34" s="31"/>
      <c r="C34" s="1162" t="s">
        <v>529</v>
      </c>
      <c r="D34" s="1162"/>
      <c r="E34" s="1163"/>
      <c r="F34" s="32">
        <v>13.08</v>
      </c>
      <c r="G34" s="33">
        <v>10.92</v>
      </c>
      <c r="H34" s="33">
        <v>14.63</v>
      </c>
      <c r="I34" s="33">
        <v>15</v>
      </c>
      <c r="J34" s="34">
        <v>14.04</v>
      </c>
      <c r="K34" s="22"/>
      <c r="L34" s="22"/>
      <c r="M34" s="22"/>
      <c r="N34" s="22"/>
      <c r="O34" s="22"/>
      <c r="P34" s="22"/>
    </row>
    <row r="35" spans="1:16" ht="39" customHeight="1" x14ac:dyDescent="0.15">
      <c r="A35" s="22"/>
      <c r="B35" s="35"/>
      <c r="C35" s="1158" t="s">
        <v>530</v>
      </c>
      <c r="D35" s="1158"/>
      <c r="E35" s="1159"/>
      <c r="F35" s="36">
        <v>17.57</v>
      </c>
      <c r="G35" s="37">
        <v>15.72</v>
      </c>
      <c r="H35" s="37">
        <v>13.86</v>
      </c>
      <c r="I35" s="37">
        <v>13.15</v>
      </c>
      <c r="J35" s="38">
        <v>9.77</v>
      </c>
      <c r="K35" s="22"/>
      <c r="L35" s="22"/>
      <c r="M35" s="22"/>
      <c r="N35" s="22"/>
      <c r="O35" s="22"/>
      <c r="P35" s="22"/>
    </row>
    <row r="36" spans="1:16" ht="39" customHeight="1" x14ac:dyDescent="0.15">
      <c r="A36" s="22"/>
      <c r="B36" s="35"/>
      <c r="C36" s="1158" t="s">
        <v>531</v>
      </c>
      <c r="D36" s="1158"/>
      <c r="E36" s="1159"/>
      <c r="F36" s="36">
        <v>2.21</v>
      </c>
      <c r="G36" s="37">
        <v>1.54</v>
      </c>
      <c r="H36" s="37">
        <v>1.74</v>
      </c>
      <c r="I36" s="37">
        <v>0.12</v>
      </c>
      <c r="J36" s="38">
        <v>1.56</v>
      </c>
      <c r="K36" s="22"/>
      <c r="L36" s="22"/>
      <c r="M36" s="22"/>
      <c r="N36" s="22"/>
      <c r="O36" s="22"/>
      <c r="P36" s="22"/>
    </row>
    <row r="37" spans="1:16" ht="39" customHeight="1" x14ac:dyDescent="0.15">
      <c r="A37" s="22"/>
      <c r="B37" s="35"/>
      <c r="C37" s="1158" t="s">
        <v>532</v>
      </c>
      <c r="D37" s="1158"/>
      <c r="E37" s="1159"/>
      <c r="F37" s="36">
        <v>1.7</v>
      </c>
      <c r="G37" s="37">
        <v>1.0900000000000001</v>
      </c>
      <c r="H37" s="37">
        <v>1</v>
      </c>
      <c r="I37" s="37">
        <v>0.89</v>
      </c>
      <c r="J37" s="38">
        <v>0.89</v>
      </c>
      <c r="K37" s="22"/>
      <c r="L37" s="22"/>
      <c r="M37" s="22"/>
      <c r="N37" s="22"/>
      <c r="O37" s="22"/>
      <c r="P37" s="22"/>
    </row>
    <row r="38" spans="1:16" ht="39" customHeight="1" x14ac:dyDescent="0.15">
      <c r="A38" s="22"/>
      <c r="B38" s="35"/>
      <c r="C38" s="1158" t="s">
        <v>533</v>
      </c>
      <c r="D38" s="1158"/>
      <c r="E38" s="1159"/>
      <c r="F38" s="36" t="s">
        <v>485</v>
      </c>
      <c r="G38" s="37" t="s">
        <v>485</v>
      </c>
      <c r="H38" s="37" t="s">
        <v>485</v>
      </c>
      <c r="I38" s="37" t="s">
        <v>485</v>
      </c>
      <c r="J38" s="38">
        <v>0.32</v>
      </c>
      <c r="K38" s="22"/>
      <c r="L38" s="22"/>
      <c r="M38" s="22"/>
      <c r="N38" s="22"/>
      <c r="O38" s="22"/>
      <c r="P38" s="22"/>
    </row>
    <row r="39" spans="1:16" ht="39" customHeight="1" x14ac:dyDescent="0.15">
      <c r="A39" s="22"/>
      <c r="B39" s="35"/>
      <c r="C39" s="1158" t="s">
        <v>534</v>
      </c>
      <c r="D39" s="1158"/>
      <c r="E39" s="1159"/>
      <c r="F39" s="36">
        <v>0.02</v>
      </c>
      <c r="G39" s="37">
        <v>0.02</v>
      </c>
      <c r="H39" s="37">
        <v>0.04</v>
      </c>
      <c r="I39" s="37">
        <v>2.11</v>
      </c>
      <c r="J39" s="38">
        <v>0.1</v>
      </c>
      <c r="K39" s="22"/>
      <c r="L39" s="22"/>
      <c r="M39" s="22"/>
      <c r="N39" s="22"/>
      <c r="O39" s="22"/>
      <c r="P39" s="22"/>
    </row>
    <row r="40" spans="1:16" ht="39" customHeight="1" x14ac:dyDescent="0.15">
      <c r="A40" s="22"/>
      <c r="B40" s="35"/>
      <c r="C40" s="1158"/>
      <c r="D40" s="1158"/>
      <c r="E40" s="1159"/>
      <c r="F40" s="36"/>
      <c r="G40" s="37"/>
      <c r="H40" s="37"/>
      <c r="I40" s="37"/>
      <c r="J40" s="38"/>
      <c r="K40" s="22"/>
      <c r="L40" s="22"/>
      <c r="M40" s="22"/>
      <c r="N40" s="22"/>
      <c r="O40" s="22"/>
      <c r="P40" s="22"/>
    </row>
    <row r="41" spans="1:16" ht="39" customHeight="1" x14ac:dyDescent="0.15">
      <c r="A41" s="22"/>
      <c r="B41" s="35"/>
      <c r="C41" s="1158"/>
      <c r="D41" s="1158"/>
      <c r="E41" s="1159"/>
      <c r="F41" s="36"/>
      <c r="G41" s="37"/>
      <c r="H41" s="37"/>
      <c r="I41" s="37"/>
      <c r="J41" s="38"/>
      <c r="K41" s="22"/>
      <c r="L41" s="22"/>
      <c r="M41" s="22"/>
      <c r="N41" s="22"/>
      <c r="O41" s="22"/>
      <c r="P41" s="22"/>
    </row>
    <row r="42" spans="1:16" ht="39" customHeight="1" x14ac:dyDescent="0.15">
      <c r="A42" s="22"/>
      <c r="B42" s="39"/>
      <c r="C42" s="1158" t="s">
        <v>535</v>
      </c>
      <c r="D42" s="1158"/>
      <c r="E42" s="1159"/>
      <c r="F42" s="36" t="s">
        <v>485</v>
      </c>
      <c r="G42" s="37" t="s">
        <v>485</v>
      </c>
      <c r="H42" s="37" t="s">
        <v>485</v>
      </c>
      <c r="I42" s="37" t="s">
        <v>485</v>
      </c>
      <c r="J42" s="38" t="s">
        <v>485</v>
      </c>
      <c r="K42" s="22"/>
      <c r="L42" s="22"/>
      <c r="M42" s="22"/>
      <c r="N42" s="22"/>
      <c r="O42" s="22"/>
      <c r="P42" s="22"/>
    </row>
    <row r="43" spans="1:16" ht="39" customHeight="1" thickBot="1" x14ac:dyDescent="0.2">
      <c r="A43" s="22"/>
      <c r="B43" s="40"/>
      <c r="C43" s="1160" t="s">
        <v>536</v>
      </c>
      <c r="D43" s="1160"/>
      <c r="E43" s="1161"/>
      <c r="F43" s="41">
        <v>0.69</v>
      </c>
      <c r="G43" s="42">
        <v>1.1299999999999999</v>
      </c>
      <c r="H43" s="42">
        <v>1.1299999999999999</v>
      </c>
      <c r="I43" s="42">
        <v>1.24</v>
      </c>
      <c r="J43" s="43" t="s">
        <v>485</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KNezcTY9vmE/tKAO3DXwtFUqgfq2iYZmgF3WgVBh2XDc9NvcelGx08SAMc28XNCj0cTAsogRHkeV9QKWXUNAQQ==" saltValue="VTn/4nihpyWjOdSS6GNq7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15">
      <c r="A45" s="46"/>
      <c r="B45" s="1187" t="s">
        <v>9</v>
      </c>
      <c r="C45" s="1188"/>
      <c r="D45" s="56"/>
      <c r="E45" s="1193" t="s">
        <v>10</v>
      </c>
      <c r="F45" s="1193"/>
      <c r="G45" s="1193"/>
      <c r="H45" s="1193"/>
      <c r="I45" s="1193"/>
      <c r="J45" s="1194"/>
      <c r="K45" s="57">
        <v>1067</v>
      </c>
      <c r="L45" s="58">
        <v>1058</v>
      </c>
      <c r="M45" s="58">
        <v>1142</v>
      </c>
      <c r="N45" s="58">
        <v>1171</v>
      </c>
      <c r="O45" s="59">
        <v>1127</v>
      </c>
      <c r="P45" s="46"/>
      <c r="Q45" s="46"/>
      <c r="R45" s="46"/>
      <c r="S45" s="46"/>
      <c r="T45" s="46"/>
      <c r="U45" s="46"/>
    </row>
    <row r="46" spans="1:21" ht="30.75" customHeight="1" x14ac:dyDescent="0.15">
      <c r="A46" s="46"/>
      <c r="B46" s="1189"/>
      <c r="C46" s="1190"/>
      <c r="D46" s="60"/>
      <c r="E46" s="1166" t="s">
        <v>11</v>
      </c>
      <c r="F46" s="1166"/>
      <c r="G46" s="1166"/>
      <c r="H46" s="1166"/>
      <c r="I46" s="1166"/>
      <c r="J46" s="1167"/>
      <c r="K46" s="61" t="s">
        <v>485</v>
      </c>
      <c r="L46" s="62" t="s">
        <v>485</v>
      </c>
      <c r="M46" s="62" t="s">
        <v>485</v>
      </c>
      <c r="N46" s="62" t="s">
        <v>485</v>
      </c>
      <c r="O46" s="63" t="s">
        <v>485</v>
      </c>
      <c r="P46" s="46"/>
      <c r="Q46" s="46"/>
      <c r="R46" s="46"/>
      <c r="S46" s="46"/>
      <c r="T46" s="46"/>
      <c r="U46" s="46"/>
    </row>
    <row r="47" spans="1:21" ht="30.75" customHeight="1" x14ac:dyDescent="0.15">
      <c r="A47" s="46"/>
      <c r="B47" s="1189"/>
      <c r="C47" s="1190"/>
      <c r="D47" s="60"/>
      <c r="E47" s="1166" t="s">
        <v>12</v>
      </c>
      <c r="F47" s="1166"/>
      <c r="G47" s="1166"/>
      <c r="H47" s="1166"/>
      <c r="I47" s="1166"/>
      <c r="J47" s="1167"/>
      <c r="K47" s="61" t="s">
        <v>485</v>
      </c>
      <c r="L47" s="62" t="s">
        <v>485</v>
      </c>
      <c r="M47" s="62" t="s">
        <v>485</v>
      </c>
      <c r="N47" s="62" t="s">
        <v>485</v>
      </c>
      <c r="O47" s="63" t="s">
        <v>485</v>
      </c>
      <c r="P47" s="46"/>
      <c r="Q47" s="46"/>
      <c r="R47" s="46"/>
      <c r="S47" s="46"/>
      <c r="T47" s="46"/>
      <c r="U47" s="46"/>
    </row>
    <row r="48" spans="1:21" ht="30.75" customHeight="1" x14ac:dyDescent="0.15">
      <c r="A48" s="46"/>
      <c r="B48" s="1189"/>
      <c r="C48" s="1190"/>
      <c r="D48" s="60"/>
      <c r="E48" s="1166" t="s">
        <v>13</v>
      </c>
      <c r="F48" s="1166"/>
      <c r="G48" s="1166"/>
      <c r="H48" s="1166"/>
      <c r="I48" s="1166"/>
      <c r="J48" s="1167"/>
      <c r="K48" s="61">
        <v>152</v>
      </c>
      <c r="L48" s="62">
        <v>150</v>
      </c>
      <c r="M48" s="62">
        <v>142</v>
      </c>
      <c r="N48" s="62">
        <v>109</v>
      </c>
      <c r="O48" s="63">
        <v>114</v>
      </c>
      <c r="P48" s="46"/>
      <c r="Q48" s="46"/>
      <c r="R48" s="46"/>
      <c r="S48" s="46"/>
      <c r="T48" s="46"/>
      <c r="U48" s="46"/>
    </row>
    <row r="49" spans="1:21" ht="30.75" customHeight="1" x14ac:dyDescent="0.15">
      <c r="A49" s="46"/>
      <c r="B49" s="1189"/>
      <c r="C49" s="1190"/>
      <c r="D49" s="60"/>
      <c r="E49" s="1166" t="s">
        <v>14</v>
      </c>
      <c r="F49" s="1166"/>
      <c r="G49" s="1166"/>
      <c r="H49" s="1166"/>
      <c r="I49" s="1166"/>
      <c r="J49" s="1167"/>
      <c r="K49" s="61">
        <v>64</v>
      </c>
      <c r="L49" s="62">
        <v>56</v>
      </c>
      <c r="M49" s="62">
        <v>65</v>
      </c>
      <c r="N49" s="62">
        <v>69</v>
      </c>
      <c r="O49" s="63">
        <v>89</v>
      </c>
      <c r="P49" s="46"/>
      <c r="Q49" s="46"/>
      <c r="R49" s="46"/>
      <c r="S49" s="46"/>
      <c r="T49" s="46"/>
      <c r="U49" s="46"/>
    </row>
    <row r="50" spans="1:21" ht="30.75" customHeight="1" x14ac:dyDescent="0.15">
      <c r="A50" s="46"/>
      <c r="B50" s="1189"/>
      <c r="C50" s="1190"/>
      <c r="D50" s="60"/>
      <c r="E50" s="1166" t="s">
        <v>15</v>
      </c>
      <c r="F50" s="1166"/>
      <c r="G50" s="1166"/>
      <c r="H50" s="1166"/>
      <c r="I50" s="1166"/>
      <c r="J50" s="1167"/>
      <c r="K50" s="61">
        <v>1</v>
      </c>
      <c r="L50" s="62">
        <v>1</v>
      </c>
      <c r="M50" s="62">
        <v>0</v>
      </c>
      <c r="N50" s="62" t="s">
        <v>485</v>
      </c>
      <c r="O50" s="63">
        <v>1</v>
      </c>
      <c r="P50" s="46"/>
      <c r="Q50" s="46"/>
      <c r="R50" s="46"/>
      <c r="S50" s="46"/>
      <c r="T50" s="46"/>
      <c r="U50" s="46"/>
    </row>
    <row r="51" spans="1:21" ht="30.75" customHeight="1" x14ac:dyDescent="0.15">
      <c r="A51" s="46"/>
      <c r="B51" s="1191"/>
      <c r="C51" s="1192"/>
      <c r="D51" s="64"/>
      <c r="E51" s="1166" t="s">
        <v>16</v>
      </c>
      <c r="F51" s="1166"/>
      <c r="G51" s="1166"/>
      <c r="H51" s="1166"/>
      <c r="I51" s="1166"/>
      <c r="J51" s="1167"/>
      <c r="K51" s="61">
        <v>0</v>
      </c>
      <c r="L51" s="62">
        <v>0</v>
      </c>
      <c r="M51" s="62">
        <v>0</v>
      </c>
      <c r="N51" s="62">
        <v>0</v>
      </c>
      <c r="O51" s="63">
        <v>1</v>
      </c>
      <c r="P51" s="46"/>
      <c r="Q51" s="46"/>
      <c r="R51" s="46"/>
      <c r="S51" s="46"/>
      <c r="T51" s="46"/>
      <c r="U51" s="46"/>
    </row>
    <row r="52" spans="1:21" ht="30.75" customHeight="1" x14ac:dyDescent="0.15">
      <c r="A52" s="46"/>
      <c r="B52" s="1164" t="s">
        <v>17</v>
      </c>
      <c r="C52" s="1165"/>
      <c r="D52" s="64"/>
      <c r="E52" s="1166" t="s">
        <v>18</v>
      </c>
      <c r="F52" s="1166"/>
      <c r="G52" s="1166"/>
      <c r="H52" s="1166"/>
      <c r="I52" s="1166"/>
      <c r="J52" s="1167"/>
      <c r="K52" s="61">
        <v>772</v>
      </c>
      <c r="L52" s="62">
        <v>750</v>
      </c>
      <c r="M52" s="62">
        <v>821</v>
      </c>
      <c r="N52" s="62">
        <v>835</v>
      </c>
      <c r="O52" s="63">
        <v>794</v>
      </c>
      <c r="P52" s="46"/>
      <c r="Q52" s="46"/>
      <c r="R52" s="46"/>
      <c r="S52" s="46"/>
      <c r="T52" s="46"/>
      <c r="U52" s="46"/>
    </row>
    <row r="53" spans="1:21" ht="30.75" customHeight="1" thickBot="1" x14ac:dyDescent="0.2">
      <c r="A53" s="46"/>
      <c r="B53" s="1168" t="s">
        <v>19</v>
      </c>
      <c r="C53" s="1169"/>
      <c r="D53" s="65"/>
      <c r="E53" s="1170" t="s">
        <v>20</v>
      </c>
      <c r="F53" s="1170"/>
      <c r="G53" s="1170"/>
      <c r="H53" s="1170"/>
      <c r="I53" s="1170"/>
      <c r="J53" s="1171"/>
      <c r="K53" s="66">
        <v>512</v>
      </c>
      <c r="L53" s="67">
        <v>515</v>
      </c>
      <c r="M53" s="67">
        <v>528</v>
      </c>
      <c r="N53" s="67">
        <v>514</v>
      </c>
      <c r="O53" s="68">
        <v>538</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537</v>
      </c>
      <c r="L57" s="79" t="s">
        <v>538</v>
      </c>
      <c r="M57" s="79" t="s">
        <v>539</v>
      </c>
      <c r="N57" s="79" t="s">
        <v>540</v>
      </c>
      <c r="O57" s="80" t="s">
        <v>541</v>
      </c>
      <c r="P57" s="46"/>
      <c r="Q57" s="46"/>
      <c r="R57" s="46"/>
      <c r="S57" s="46"/>
      <c r="T57" s="46"/>
      <c r="U57" s="46"/>
    </row>
    <row r="58" spans="1:21" ht="31.5" customHeight="1" x14ac:dyDescent="0.15">
      <c r="B58" s="1172" t="s">
        <v>24</v>
      </c>
      <c r="C58" s="1173"/>
      <c r="D58" s="1178" t="s">
        <v>25</v>
      </c>
      <c r="E58" s="1179"/>
      <c r="F58" s="1179"/>
      <c r="G58" s="1179"/>
      <c r="H58" s="1179"/>
      <c r="I58" s="1179"/>
      <c r="J58" s="1180"/>
      <c r="K58" s="81"/>
      <c r="L58" s="82"/>
      <c r="M58" s="82"/>
      <c r="N58" s="82"/>
      <c r="O58" s="83"/>
    </row>
    <row r="59" spans="1:21" ht="31.5" customHeight="1" x14ac:dyDescent="0.15">
      <c r="B59" s="1174"/>
      <c r="C59" s="1175"/>
      <c r="D59" s="1181" t="s">
        <v>26</v>
      </c>
      <c r="E59" s="1182"/>
      <c r="F59" s="1182"/>
      <c r="G59" s="1182"/>
      <c r="H59" s="1182"/>
      <c r="I59" s="1182"/>
      <c r="J59" s="1183"/>
      <c r="K59" s="84"/>
      <c r="L59" s="85"/>
      <c r="M59" s="85"/>
      <c r="N59" s="85"/>
      <c r="O59" s="86"/>
    </row>
    <row r="60" spans="1:21" ht="31.5" customHeight="1" thickBot="1" x14ac:dyDescent="0.2">
      <c r="B60" s="1176"/>
      <c r="C60" s="1177"/>
      <c r="D60" s="1184" t="s">
        <v>27</v>
      </c>
      <c r="E60" s="1185"/>
      <c r="F60" s="1185"/>
      <c r="G60" s="1185"/>
      <c r="H60" s="1185"/>
      <c r="I60" s="1185"/>
      <c r="J60" s="1186"/>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4p4uSGlGNad03cyFbYaNcdEEXWLTrdf41k+FdOh1psjsOEPTABe/5yqlEfiCU0pIjJJILx9fTruE9nTqa+271A==" saltValue="SVD9DRHDFFyilfn30s1dy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4"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524</v>
      </c>
      <c r="J40" s="101" t="s">
        <v>525</v>
      </c>
      <c r="K40" s="101" t="s">
        <v>526</v>
      </c>
      <c r="L40" s="101" t="s">
        <v>527</v>
      </c>
      <c r="M40" s="102" t="s">
        <v>528</v>
      </c>
    </row>
    <row r="41" spans="2:13" ht="27.75" customHeight="1" x14ac:dyDescent="0.15">
      <c r="B41" s="1207" t="s">
        <v>30</v>
      </c>
      <c r="C41" s="1208"/>
      <c r="D41" s="103"/>
      <c r="E41" s="1209" t="s">
        <v>31</v>
      </c>
      <c r="F41" s="1209"/>
      <c r="G41" s="1209"/>
      <c r="H41" s="1210"/>
      <c r="I41" s="330">
        <v>11709</v>
      </c>
      <c r="J41" s="331">
        <v>11848</v>
      </c>
      <c r="K41" s="331">
        <v>11193</v>
      </c>
      <c r="L41" s="331">
        <v>10623</v>
      </c>
      <c r="M41" s="332">
        <v>9885</v>
      </c>
    </row>
    <row r="42" spans="2:13" ht="27.75" customHeight="1" x14ac:dyDescent="0.15">
      <c r="B42" s="1197"/>
      <c r="C42" s="1198"/>
      <c r="D42" s="104"/>
      <c r="E42" s="1201" t="s">
        <v>32</v>
      </c>
      <c r="F42" s="1201"/>
      <c r="G42" s="1201"/>
      <c r="H42" s="1202"/>
      <c r="I42" s="333">
        <v>652</v>
      </c>
      <c r="J42" s="334">
        <v>430</v>
      </c>
      <c r="K42" s="334">
        <v>416</v>
      </c>
      <c r="L42" s="334">
        <v>402</v>
      </c>
      <c r="M42" s="335">
        <v>388</v>
      </c>
    </row>
    <row r="43" spans="2:13" ht="27.75" customHeight="1" x14ac:dyDescent="0.15">
      <c r="B43" s="1197"/>
      <c r="C43" s="1198"/>
      <c r="D43" s="104"/>
      <c r="E43" s="1201" t="s">
        <v>33</v>
      </c>
      <c r="F43" s="1201"/>
      <c r="G43" s="1201"/>
      <c r="H43" s="1202"/>
      <c r="I43" s="333">
        <v>1753</v>
      </c>
      <c r="J43" s="334">
        <v>1741</v>
      </c>
      <c r="K43" s="334">
        <v>1638</v>
      </c>
      <c r="L43" s="334">
        <v>1600</v>
      </c>
      <c r="M43" s="335">
        <v>1626</v>
      </c>
    </row>
    <row r="44" spans="2:13" ht="27.75" customHeight="1" x14ac:dyDescent="0.15">
      <c r="B44" s="1197"/>
      <c r="C44" s="1198"/>
      <c r="D44" s="104"/>
      <c r="E44" s="1201" t="s">
        <v>34</v>
      </c>
      <c r="F44" s="1201"/>
      <c r="G44" s="1201"/>
      <c r="H44" s="1202"/>
      <c r="I44" s="333">
        <v>675</v>
      </c>
      <c r="J44" s="334">
        <v>840</v>
      </c>
      <c r="K44" s="334">
        <v>850</v>
      </c>
      <c r="L44" s="334">
        <v>863</v>
      </c>
      <c r="M44" s="335">
        <v>933</v>
      </c>
    </row>
    <row r="45" spans="2:13" ht="27.75" customHeight="1" x14ac:dyDescent="0.15">
      <c r="B45" s="1197"/>
      <c r="C45" s="1198"/>
      <c r="D45" s="104"/>
      <c r="E45" s="1201" t="s">
        <v>35</v>
      </c>
      <c r="F45" s="1201"/>
      <c r="G45" s="1201"/>
      <c r="H45" s="1202"/>
      <c r="I45" s="333">
        <v>1935</v>
      </c>
      <c r="J45" s="334">
        <v>1912</v>
      </c>
      <c r="K45" s="334">
        <v>1923</v>
      </c>
      <c r="L45" s="334">
        <v>2012</v>
      </c>
      <c r="M45" s="335">
        <v>1805</v>
      </c>
    </row>
    <row r="46" spans="2:13" ht="27.75" customHeight="1" x14ac:dyDescent="0.15">
      <c r="B46" s="1197"/>
      <c r="C46" s="1198"/>
      <c r="D46" s="105"/>
      <c r="E46" s="1201" t="s">
        <v>36</v>
      </c>
      <c r="F46" s="1201"/>
      <c r="G46" s="1201"/>
      <c r="H46" s="1202"/>
      <c r="I46" s="333" t="s">
        <v>485</v>
      </c>
      <c r="J46" s="334" t="s">
        <v>485</v>
      </c>
      <c r="K46" s="334" t="s">
        <v>485</v>
      </c>
      <c r="L46" s="334" t="s">
        <v>485</v>
      </c>
      <c r="M46" s="335" t="s">
        <v>485</v>
      </c>
    </row>
    <row r="47" spans="2:13" ht="27.75" customHeight="1" x14ac:dyDescent="0.15">
      <c r="B47" s="1197"/>
      <c r="C47" s="1198"/>
      <c r="D47" s="106"/>
      <c r="E47" s="1211" t="s">
        <v>37</v>
      </c>
      <c r="F47" s="1212"/>
      <c r="G47" s="1212"/>
      <c r="H47" s="1213"/>
      <c r="I47" s="333" t="s">
        <v>485</v>
      </c>
      <c r="J47" s="334" t="s">
        <v>485</v>
      </c>
      <c r="K47" s="334" t="s">
        <v>485</v>
      </c>
      <c r="L47" s="334" t="s">
        <v>485</v>
      </c>
      <c r="M47" s="335" t="s">
        <v>485</v>
      </c>
    </row>
    <row r="48" spans="2:13" ht="27.75" customHeight="1" x14ac:dyDescent="0.15">
      <c r="B48" s="1197"/>
      <c r="C48" s="1198"/>
      <c r="D48" s="104"/>
      <c r="E48" s="1201" t="s">
        <v>38</v>
      </c>
      <c r="F48" s="1201"/>
      <c r="G48" s="1201"/>
      <c r="H48" s="1202"/>
      <c r="I48" s="333" t="s">
        <v>485</v>
      </c>
      <c r="J48" s="334" t="s">
        <v>485</v>
      </c>
      <c r="K48" s="334" t="s">
        <v>485</v>
      </c>
      <c r="L48" s="334" t="s">
        <v>485</v>
      </c>
      <c r="M48" s="335" t="s">
        <v>485</v>
      </c>
    </row>
    <row r="49" spans="2:13" ht="27.75" customHeight="1" x14ac:dyDescent="0.15">
      <c r="B49" s="1199"/>
      <c r="C49" s="1200"/>
      <c r="D49" s="104"/>
      <c r="E49" s="1201" t="s">
        <v>39</v>
      </c>
      <c r="F49" s="1201"/>
      <c r="G49" s="1201"/>
      <c r="H49" s="1202"/>
      <c r="I49" s="333" t="s">
        <v>485</v>
      </c>
      <c r="J49" s="334" t="s">
        <v>485</v>
      </c>
      <c r="K49" s="334" t="s">
        <v>485</v>
      </c>
      <c r="L49" s="334" t="s">
        <v>485</v>
      </c>
      <c r="M49" s="335" t="s">
        <v>485</v>
      </c>
    </row>
    <row r="50" spans="2:13" ht="27.75" customHeight="1" x14ac:dyDescent="0.15">
      <c r="B50" s="1195" t="s">
        <v>40</v>
      </c>
      <c r="C50" s="1196"/>
      <c r="D50" s="107"/>
      <c r="E50" s="1201" t="s">
        <v>41</v>
      </c>
      <c r="F50" s="1201"/>
      <c r="G50" s="1201"/>
      <c r="H50" s="1202"/>
      <c r="I50" s="333">
        <v>3750</v>
      </c>
      <c r="J50" s="334">
        <v>4807</v>
      </c>
      <c r="K50" s="334">
        <v>5578</v>
      </c>
      <c r="L50" s="334">
        <v>6304</v>
      </c>
      <c r="M50" s="335">
        <v>6638</v>
      </c>
    </row>
    <row r="51" spans="2:13" ht="27.75" customHeight="1" x14ac:dyDescent="0.15">
      <c r="B51" s="1197"/>
      <c r="C51" s="1198"/>
      <c r="D51" s="104"/>
      <c r="E51" s="1201" t="s">
        <v>42</v>
      </c>
      <c r="F51" s="1201"/>
      <c r="G51" s="1201"/>
      <c r="H51" s="1202"/>
      <c r="I51" s="333">
        <v>443</v>
      </c>
      <c r="J51" s="334">
        <v>208</v>
      </c>
      <c r="K51" s="334">
        <v>355</v>
      </c>
      <c r="L51" s="334">
        <v>442</v>
      </c>
      <c r="M51" s="335">
        <v>535</v>
      </c>
    </row>
    <row r="52" spans="2:13" ht="27.75" customHeight="1" x14ac:dyDescent="0.15">
      <c r="B52" s="1199"/>
      <c r="C52" s="1200"/>
      <c r="D52" s="104"/>
      <c r="E52" s="1201" t="s">
        <v>43</v>
      </c>
      <c r="F52" s="1201"/>
      <c r="G52" s="1201"/>
      <c r="H52" s="1202"/>
      <c r="I52" s="333">
        <v>9573</v>
      </c>
      <c r="J52" s="334">
        <v>9611</v>
      </c>
      <c r="K52" s="334">
        <v>9211</v>
      </c>
      <c r="L52" s="334">
        <v>8833</v>
      </c>
      <c r="M52" s="335">
        <v>8224</v>
      </c>
    </row>
    <row r="53" spans="2:13" ht="27.75" customHeight="1" thickBot="1" x14ac:dyDescent="0.2">
      <c r="B53" s="1203" t="s">
        <v>19</v>
      </c>
      <c r="C53" s="1204"/>
      <c r="D53" s="108"/>
      <c r="E53" s="1205" t="s">
        <v>44</v>
      </c>
      <c r="F53" s="1205"/>
      <c r="G53" s="1205"/>
      <c r="H53" s="1206"/>
      <c r="I53" s="336">
        <v>2958</v>
      </c>
      <c r="J53" s="337">
        <v>2144</v>
      </c>
      <c r="K53" s="337">
        <v>876</v>
      </c>
      <c r="L53" s="337">
        <v>-78</v>
      </c>
      <c r="M53" s="338">
        <v>-760</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9eM7O3MpF/dFTDS16hgK8Le61RlsC8VEVSMGEzVH9kZ+t7SsRuEK/ApT/aIZyrwd7yTHjs2DTZEafCMXnbfcdQ==" saltValue="bALXs1r4+xFtt/5MWVLoQ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526</v>
      </c>
      <c r="G54" s="117" t="s">
        <v>527</v>
      </c>
      <c r="H54" s="118" t="s">
        <v>528</v>
      </c>
    </row>
    <row r="55" spans="2:8" ht="52.5" customHeight="1" x14ac:dyDescent="0.15">
      <c r="B55" s="119"/>
      <c r="C55" s="1222" t="s">
        <v>46</v>
      </c>
      <c r="D55" s="1222"/>
      <c r="E55" s="1223"/>
      <c r="F55" s="339">
        <v>2103</v>
      </c>
      <c r="G55" s="339">
        <v>2391</v>
      </c>
      <c r="H55" s="340">
        <v>2453</v>
      </c>
    </row>
    <row r="56" spans="2:8" ht="52.5" customHeight="1" x14ac:dyDescent="0.15">
      <c r="B56" s="120"/>
      <c r="C56" s="1224" t="s">
        <v>47</v>
      </c>
      <c r="D56" s="1224"/>
      <c r="E56" s="1225"/>
      <c r="F56" s="341">
        <v>552</v>
      </c>
      <c r="G56" s="341">
        <v>593</v>
      </c>
      <c r="H56" s="342">
        <v>709</v>
      </c>
    </row>
    <row r="57" spans="2:8" ht="53.25" customHeight="1" x14ac:dyDescent="0.15">
      <c r="B57" s="120"/>
      <c r="C57" s="1226" t="s">
        <v>48</v>
      </c>
      <c r="D57" s="1226"/>
      <c r="E57" s="1227"/>
      <c r="F57" s="343">
        <v>1471</v>
      </c>
      <c r="G57" s="343">
        <v>1808</v>
      </c>
      <c r="H57" s="344">
        <v>2038</v>
      </c>
    </row>
    <row r="58" spans="2:8" ht="45.75" customHeight="1" x14ac:dyDescent="0.15">
      <c r="B58" s="121"/>
      <c r="C58" s="1214" t="s">
        <v>559</v>
      </c>
      <c r="D58" s="1215"/>
      <c r="E58" s="1216"/>
      <c r="F58" s="345">
        <v>725</v>
      </c>
      <c r="G58" s="345">
        <v>1015</v>
      </c>
      <c r="H58" s="346">
        <v>1107</v>
      </c>
    </row>
    <row r="59" spans="2:8" ht="45.75" customHeight="1" x14ac:dyDescent="0.15">
      <c r="B59" s="121"/>
      <c r="C59" s="1214" t="s">
        <v>560</v>
      </c>
      <c r="D59" s="1215"/>
      <c r="E59" s="1216"/>
      <c r="F59" s="345">
        <v>388</v>
      </c>
      <c r="G59" s="345">
        <v>428</v>
      </c>
      <c r="H59" s="346">
        <v>497</v>
      </c>
    </row>
    <row r="60" spans="2:8" ht="45.75" customHeight="1" x14ac:dyDescent="0.15">
      <c r="B60" s="121"/>
      <c r="C60" s="1214" t="s">
        <v>561</v>
      </c>
      <c r="D60" s="1215"/>
      <c r="E60" s="1216"/>
      <c r="F60" s="345">
        <v>121</v>
      </c>
      <c r="G60" s="345">
        <v>121</v>
      </c>
      <c r="H60" s="346">
        <v>121</v>
      </c>
    </row>
    <row r="61" spans="2:8" ht="45.75" customHeight="1" x14ac:dyDescent="0.15">
      <c r="B61" s="121"/>
      <c r="C61" s="1214" t="s">
        <v>562</v>
      </c>
      <c r="D61" s="1215"/>
      <c r="E61" s="1216"/>
      <c r="F61" s="345">
        <v>113</v>
      </c>
      <c r="G61" s="345">
        <v>108</v>
      </c>
      <c r="H61" s="346">
        <v>103</v>
      </c>
    </row>
    <row r="62" spans="2:8" ht="45.75" customHeight="1" thickBot="1" x14ac:dyDescent="0.2">
      <c r="B62" s="122"/>
      <c r="C62" s="1217" t="s">
        <v>563</v>
      </c>
      <c r="D62" s="1218"/>
      <c r="E62" s="1219"/>
      <c r="F62" s="347">
        <v>9</v>
      </c>
      <c r="G62" s="347">
        <v>13</v>
      </c>
      <c r="H62" s="348">
        <v>97</v>
      </c>
    </row>
    <row r="63" spans="2:8" ht="52.5" customHeight="1" thickBot="1" x14ac:dyDescent="0.2">
      <c r="B63" s="123"/>
      <c r="C63" s="1220" t="s">
        <v>49</v>
      </c>
      <c r="D63" s="1220"/>
      <c r="E63" s="1221"/>
      <c r="F63" s="349">
        <v>4126</v>
      </c>
      <c r="G63" s="349">
        <v>4792</v>
      </c>
      <c r="H63" s="350">
        <v>5200</v>
      </c>
    </row>
    <row r="64" spans="2:8" x14ac:dyDescent="0.15"/>
  </sheetData>
  <sheetProtection algorithmName="SHA-512" hashValue="OLKM7iLeJbJcwXEj7twej85yak5QyEpqtqukb16bajKYLiendxFWtI3qdFvzVxhxpYujlWIJbCGKXal7WVdZog==" saltValue="JWYj7UMVCM7eY0ec5Abwx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A57275-DDDF-4850-9A92-ECCC00EBE704}">
  <sheetPr>
    <pageSetUpPr fitToPage="1"/>
  </sheetPr>
  <dimension ref="A1:DE85"/>
  <sheetViews>
    <sheetView showGridLines="0" tabSelected="1" zoomScale="70" zoomScaleNormal="70" zoomScaleSheetLayoutView="55" workbookViewId="0">
      <selection activeCell="AT49" sqref="AT49"/>
    </sheetView>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567</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568</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40" t="s">
        <v>577</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x14ac:dyDescent="0.15">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x14ac:dyDescent="0.15">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x14ac:dyDescent="0.15">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x14ac:dyDescent="0.15">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569</v>
      </c>
    </row>
    <row r="50" spans="1:109" x14ac:dyDescent="0.15">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524</v>
      </c>
      <c r="BQ50" s="1233"/>
      <c r="BR50" s="1233"/>
      <c r="BS50" s="1233"/>
      <c r="BT50" s="1233"/>
      <c r="BU50" s="1233"/>
      <c r="BV50" s="1233"/>
      <c r="BW50" s="1233"/>
      <c r="BX50" s="1233" t="s">
        <v>525</v>
      </c>
      <c r="BY50" s="1233"/>
      <c r="BZ50" s="1233"/>
      <c r="CA50" s="1233"/>
      <c r="CB50" s="1233"/>
      <c r="CC50" s="1233"/>
      <c r="CD50" s="1233"/>
      <c r="CE50" s="1233"/>
      <c r="CF50" s="1233" t="s">
        <v>526</v>
      </c>
      <c r="CG50" s="1233"/>
      <c r="CH50" s="1233"/>
      <c r="CI50" s="1233"/>
      <c r="CJ50" s="1233"/>
      <c r="CK50" s="1233"/>
      <c r="CL50" s="1233"/>
      <c r="CM50" s="1233"/>
      <c r="CN50" s="1233" t="s">
        <v>527</v>
      </c>
      <c r="CO50" s="1233"/>
      <c r="CP50" s="1233"/>
      <c r="CQ50" s="1233"/>
      <c r="CR50" s="1233"/>
      <c r="CS50" s="1233"/>
      <c r="CT50" s="1233"/>
      <c r="CU50" s="1233"/>
      <c r="CV50" s="1233" t="s">
        <v>528</v>
      </c>
      <c r="CW50" s="1233"/>
      <c r="CX50" s="1233"/>
      <c r="CY50" s="1233"/>
      <c r="CZ50" s="1233"/>
      <c r="DA50" s="1233"/>
      <c r="DB50" s="1233"/>
      <c r="DC50" s="1233"/>
    </row>
    <row r="51" spans="1:109" ht="13.5" customHeight="1" x14ac:dyDescent="0.15">
      <c r="B51" s="247"/>
      <c r="G51" s="1236"/>
      <c r="H51" s="1236"/>
      <c r="I51" s="1249"/>
      <c r="J51" s="1249"/>
      <c r="K51" s="1235"/>
      <c r="L51" s="1235"/>
      <c r="M51" s="1235"/>
      <c r="N51" s="1235"/>
      <c r="AM51" s="359"/>
      <c r="AN51" s="1231" t="s">
        <v>570</v>
      </c>
      <c r="AO51" s="1231"/>
      <c r="AP51" s="1231"/>
      <c r="AQ51" s="1231"/>
      <c r="AR51" s="1231"/>
      <c r="AS51" s="1231"/>
      <c r="AT51" s="1231"/>
      <c r="AU51" s="1231"/>
      <c r="AV51" s="1231"/>
      <c r="AW51" s="1231"/>
      <c r="AX51" s="1231"/>
      <c r="AY51" s="1231"/>
      <c r="AZ51" s="1231"/>
      <c r="BA51" s="1231"/>
      <c r="BB51" s="1231" t="s">
        <v>571</v>
      </c>
      <c r="BC51" s="1231"/>
      <c r="BD51" s="1231"/>
      <c r="BE51" s="1231"/>
      <c r="BF51" s="1231"/>
      <c r="BG51" s="1231"/>
      <c r="BH51" s="1231"/>
      <c r="BI51" s="1231"/>
      <c r="BJ51" s="1231"/>
      <c r="BK51" s="1231"/>
      <c r="BL51" s="1231"/>
      <c r="BM51" s="1231"/>
      <c r="BN51" s="1231"/>
      <c r="BO51" s="1231"/>
      <c r="BP51" s="1228">
        <v>41.3</v>
      </c>
      <c r="BQ51" s="1228"/>
      <c r="BR51" s="1228"/>
      <c r="BS51" s="1228"/>
      <c r="BT51" s="1228"/>
      <c r="BU51" s="1228"/>
      <c r="BV51" s="1228"/>
      <c r="BW51" s="1228"/>
      <c r="BX51" s="1228">
        <v>28.4</v>
      </c>
      <c r="BY51" s="1228"/>
      <c r="BZ51" s="1228"/>
      <c r="CA51" s="1228"/>
      <c r="CB51" s="1228"/>
      <c r="CC51" s="1228"/>
      <c r="CD51" s="1228"/>
      <c r="CE51" s="1228"/>
      <c r="CF51" s="1228">
        <v>12.2</v>
      </c>
      <c r="CG51" s="1228"/>
      <c r="CH51" s="1228"/>
      <c r="CI51" s="1228"/>
      <c r="CJ51" s="1228"/>
      <c r="CK51" s="1228"/>
      <c r="CL51" s="1228"/>
      <c r="CM51" s="1228"/>
      <c r="CN51" s="1228"/>
      <c r="CO51" s="1228"/>
      <c r="CP51" s="1228"/>
      <c r="CQ51" s="1228"/>
      <c r="CR51" s="1228"/>
      <c r="CS51" s="1228"/>
      <c r="CT51" s="1228"/>
      <c r="CU51" s="1228"/>
      <c r="CV51" s="1228"/>
      <c r="CW51" s="1228"/>
      <c r="CX51" s="1228"/>
      <c r="CY51" s="1228"/>
      <c r="CZ51" s="1228"/>
      <c r="DA51" s="1228"/>
      <c r="DB51" s="1228"/>
      <c r="DC51" s="1228"/>
    </row>
    <row r="52" spans="1:109" x14ac:dyDescent="0.15">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x14ac:dyDescent="0.15">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572</v>
      </c>
      <c r="BC53" s="1231"/>
      <c r="BD53" s="1231"/>
      <c r="BE53" s="1231"/>
      <c r="BF53" s="1231"/>
      <c r="BG53" s="1231"/>
      <c r="BH53" s="1231"/>
      <c r="BI53" s="1231"/>
      <c r="BJ53" s="1231"/>
      <c r="BK53" s="1231"/>
      <c r="BL53" s="1231"/>
      <c r="BM53" s="1231"/>
      <c r="BN53" s="1231"/>
      <c r="BO53" s="1231"/>
      <c r="BP53" s="1228">
        <v>65.3</v>
      </c>
      <c r="BQ53" s="1228"/>
      <c r="BR53" s="1228"/>
      <c r="BS53" s="1228"/>
      <c r="BT53" s="1228"/>
      <c r="BU53" s="1228"/>
      <c r="BV53" s="1228"/>
      <c r="BW53" s="1228"/>
      <c r="BX53" s="1228">
        <v>66.8</v>
      </c>
      <c r="BY53" s="1228"/>
      <c r="BZ53" s="1228"/>
      <c r="CA53" s="1228"/>
      <c r="CB53" s="1228"/>
      <c r="CC53" s="1228"/>
      <c r="CD53" s="1228"/>
      <c r="CE53" s="1228"/>
      <c r="CF53" s="1228">
        <v>68.5</v>
      </c>
      <c r="CG53" s="1228"/>
      <c r="CH53" s="1228"/>
      <c r="CI53" s="1228"/>
      <c r="CJ53" s="1228"/>
      <c r="CK53" s="1228"/>
      <c r="CL53" s="1228"/>
      <c r="CM53" s="1228"/>
      <c r="CN53" s="1228">
        <v>70.2</v>
      </c>
      <c r="CO53" s="1228"/>
      <c r="CP53" s="1228"/>
      <c r="CQ53" s="1228"/>
      <c r="CR53" s="1228"/>
      <c r="CS53" s="1228"/>
      <c r="CT53" s="1228"/>
      <c r="CU53" s="1228"/>
      <c r="CV53" s="1228">
        <v>71.7</v>
      </c>
      <c r="CW53" s="1228"/>
      <c r="CX53" s="1228"/>
      <c r="CY53" s="1228"/>
      <c r="CZ53" s="1228"/>
      <c r="DA53" s="1228"/>
      <c r="DB53" s="1228"/>
      <c r="DC53" s="1228"/>
    </row>
    <row r="54" spans="1:109" x14ac:dyDescent="0.15">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x14ac:dyDescent="0.15">
      <c r="A55" s="358"/>
      <c r="B55" s="247"/>
      <c r="G55" s="1234"/>
      <c r="H55" s="1234"/>
      <c r="I55" s="1234"/>
      <c r="J55" s="1234"/>
      <c r="K55" s="1235"/>
      <c r="L55" s="1235"/>
      <c r="M55" s="1235"/>
      <c r="N55" s="1235"/>
      <c r="AN55" s="1233" t="s">
        <v>573</v>
      </c>
      <c r="AO55" s="1233"/>
      <c r="AP55" s="1233"/>
      <c r="AQ55" s="1233"/>
      <c r="AR55" s="1233"/>
      <c r="AS55" s="1233"/>
      <c r="AT55" s="1233"/>
      <c r="AU55" s="1233"/>
      <c r="AV55" s="1233"/>
      <c r="AW55" s="1233"/>
      <c r="AX55" s="1233"/>
      <c r="AY55" s="1233"/>
      <c r="AZ55" s="1233"/>
      <c r="BA55" s="1233"/>
      <c r="BB55" s="1231" t="s">
        <v>571</v>
      </c>
      <c r="BC55" s="1231"/>
      <c r="BD55" s="1231"/>
      <c r="BE55" s="1231"/>
      <c r="BF55" s="1231"/>
      <c r="BG55" s="1231"/>
      <c r="BH55" s="1231"/>
      <c r="BI55" s="1231"/>
      <c r="BJ55" s="1231"/>
      <c r="BK55" s="1231"/>
      <c r="BL55" s="1231"/>
      <c r="BM55" s="1231"/>
      <c r="BN55" s="1231"/>
      <c r="BO55" s="1231"/>
      <c r="BP55" s="1228">
        <v>10.9</v>
      </c>
      <c r="BQ55" s="1228"/>
      <c r="BR55" s="1228"/>
      <c r="BS55" s="1228"/>
      <c r="BT55" s="1228"/>
      <c r="BU55" s="1228"/>
      <c r="BV55" s="1228"/>
      <c r="BW55" s="1228"/>
      <c r="BX55" s="1228">
        <v>6.5</v>
      </c>
      <c r="BY55" s="1228"/>
      <c r="BZ55" s="1228"/>
      <c r="CA55" s="1228"/>
      <c r="CB55" s="1228"/>
      <c r="CC55" s="1228"/>
      <c r="CD55" s="1228"/>
      <c r="CE55" s="1228"/>
      <c r="CF55" s="1228">
        <v>0</v>
      </c>
      <c r="CG55" s="1228"/>
      <c r="CH55" s="1228"/>
      <c r="CI55" s="1228"/>
      <c r="CJ55" s="1228"/>
      <c r="CK55" s="1228"/>
      <c r="CL55" s="1228"/>
      <c r="CM55" s="1228"/>
      <c r="CN55" s="1228">
        <v>0</v>
      </c>
      <c r="CO55" s="1228"/>
      <c r="CP55" s="1228"/>
      <c r="CQ55" s="1228"/>
      <c r="CR55" s="1228"/>
      <c r="CS55" s="1228"/>
      <c r="CT55" s="1228"/>
      <c r="CU55" s="1228"/>
      <c r="CV55" s="1228">
        <v>0</v>
      </c>
      <c r="CW55" s="1228"/>
      <c r="CX55" s="1228"/>
      <c r="CY55" s="1228"/>
      <c r="CZ55" s="1228"/>
      <c r="DA55" s="1228"/>
      <c r="DB55" s="1228"/>
      <c r="DC55" s="1228"/>
    </row>
    <row r="56" spans="1:109" x14ac:dyDescent="0.15">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x14ac:dyDescent="0.15">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572</v>
      </c>
      <c r="BC57" s="1231"/>
      <c r="BD57" s="1231"/>
      <c r="BE57" s="1231"/>
      <c r="BF57" s="1231"/>
      <c r="BG57" s="1231"/>
      <c r="BH57" s="1231"/>
      <c r="BI57" s="1231"/>
      <c r="BJ57" s="1231"/>
      <c r="BK57" s="1231"/>
      <c r="BL57" s="1231"/>
      <c r="BM57" s="1231"/>
      <c r="BN57" s="1231"/>
      <c r="BO57" s="1231"/>
      <c r="BP57" s="1228">
        <v>62.2</v>
      </c>
      <c r="BQ57" s="1228"/>
      <c r="BR57" s="1228"/>
      <c r="BS57" s="1228"/>
      <c r="BT57" s="1228"/>
      <c r="BU57" s="1228"/>
      <c r="BV57" s="1228"/>
      <c r="BW57" s="1228"/>
      <c r="BX57" s="1228">
        <v>63.6</v>
      </c>
      <c r="BY57" s="1228"/>
      <c r="BZ57" s="1228"/>
      <c r="CA57" s="1228"/>
      <c r="CB57" s="1228"/>
      <c r="CC57" s="1228"/>
      <c r="CD57" s="1228"/>
      <c r="CE57" s="1228"/>
      <c r="CF57" s="1228">
        <v>64.7</v>
      </c>
      <c r="CG57" s="1228"/>
      <c r="CH57" s="1228"/>
      <c r="CI57" s="1228"/>
      <c r="CJ57" s="1228"/>
      <c r="CK57" s="1228"/>
      <c r="CL57" s="1228"/>
      <c r="CM57" s="1228"/>
      <c r="CN57" s="1228">
        <v>66.099999999999994</v>
      </c>
      <c r="CO57" s="1228"/>
      <c r="CP57" s="1228"/>
      <c r="CQ57" s="1228"/>
      <c r="CR57" s="1228"/>
      <c r="CS57" s="1228"/>
      <c r="CT57" s="1228"/>
      <c r="CU57" s="1228"/>
      <c r="CV57" s="1228">
        <v>67.7</v>
      </c>
      <c r="CW57" s="1228"/>
      <c r="CX57" s="1228"/>
      <c r="CY57" s="1228"/>
      <c r="CZ57" s="1228"/>
      <c r="DA57" s="1228"/>
      <c r="DB57" s="1228"/>
      <c r="DC57" s="1228"/>
      <c r="DD57" s="363"/>
      <c r="DE57" s="362"/>
    </row>
    <row r="58" spans="1:109" s="358" customFormat="1" x14ac:dyDescent="0.15">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574</v>
      </c>
    </row>
    <row r="64" spans="1:109" x14ac:dyDescent="0.15">
      <c r="B64" s="247"/>
      <c r="G64" s="357"/>
      <c r="I64" s="369"/>
      <c r="J64" s="369"/>
      <c r="K64" s="369"/>
      <c r="L64" s="369"/>
      <c r="M64" s="369"/>
      <c r="N64" s="370"/>
      <c r="AM64" s="357"/>
      <c r="AN64" s="357" t="s">
        <v>568</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1240" t="s">
        <v>575</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x14ac:dyDescent="0.15">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x14ac:dyDescent="0.15">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x14ac:dyDescent="0.15">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x14ac:dyDescent="0.15">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569</v>
      </c>
    </row>
    <row r="72" spans="2:107" x14ac:dyDescent="0.15">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524</v>
      </c>
      <c r="BQ72" s="1233"/>
      <c r="BR72" s="1233"/>
      <c r="BS72" s="1233"/>
      <c r="BT72" s="1233"/>
      <c r="BU72" s="1233"/>
      <c r="BV72" s="1233"/>
      <c r="BW72" s="1233"/>
      <c r="BX72" s="1233" t="s">
        <v>525</v>
      </c>
      <c r="BY72" s="1233"/>
      <c r="BZ72" s="1233"/>
      <c r="CA72" s="1233"/>
      <c r="CB72" s="1233"/>
      <c r="CC72" s="1233"/>
      <c r="CD72" s="1233"/>
      <c r="CE72" s="1233"/>
      <c r="CF72" s="1233" t="s">
        <v>526</v>
      </c>
      <c r="CG72" s="1233"/>
      <c r="CH72" s="1233"/>
      <c r="CI72" s="1233"/>
      <c r="CJ72" s="1233"/>
      <c r="CK72" s="1233"/>
      <c r="CL72" s="1233"/>
      <c r="CM72" s="1233"/>
      <c r="CN72" s="1233" t="s">
        <v>527</v>
      </c>
      <c r="CO72" s="1233"/>
      <c r="CP72" s="1233"/>
      <c r="CQ72" s="1233"/>
      <c r="CR72" s="1233"/>
      <c r="CS72" s="1233"/>
      <c r="CT72" s="1233"/>
      <c r="CU72" s="1233"/>
      <c r="CV72" s="1233" t="s">
        <v>528</v>
      </c>
      <c r="CW72" s="1233"/>
      <c r="CX72" s="1233"/>
      <c r="CY72" s="1233"/>
      <c r="CZ72" s="1233"/>
      <c r="DA72" s="1233"/>
      <c r="DB72" s="1233"/>
      <c r="DC72" s="1233"/>
    </row>
    <row r="73" spans="2:107" x14ac:dyDescent="0.15">
      <c r="B73" s="247"/>
      <c r="G73" s="1236"/>
      <c r="H73" s="1236"/>
      <c r="I73" s="1236"/>
      <c r="J73" s="1236"/>
      <c r="K73" s="1232"/>
      <c r="L73" s="1232"/>
      <c r="M73" s="1232"/>
      <c r="N73" s="1232"/>
      <c r="AM73" s="359"/>
      <c r="AN73" s="1231" t="s">
        <v>570</v>
      </c>
      <c r="AO73" s="1231"/>
      <c r="AP73" s="1231"/>
      <c r="AQ73" s="1231"/>
      <c r="AR73" s="1231"/>
      <c r="AS73" s="1231"/>
      <c r="AT73" s="1231"/>
      <c r="AU73" s="1231"/>
      <c r="AV73" s="1231"/>
      <c r="AW73" s="1231"/>
      <c r="AX73" s="1231"/>
      <c r="AY73" s="1231"/>
      <c r="AZ73" s="1231"/>
      <c r="BA73" s="1231"/>
      <c r="BB73" s="1231" t="s">
        <v>571</v>
      </c>
      <c r="BC73" s="1231"/>
      <c r="BD73" s="1231"/>
      <c r="BE73" s="1231"/>
      <c r="BF73" s="1231"/>
      <c r="BG73" s="1231"/>
      <c r="BH73" s="1231"/>
      <c r="BI73" s="1231"/>
      <c r="BJ73" s="1231"/>
      <c r="BK73" s="1231"/>
      <c r="BL73" s="1231"/>
      <c r="BM73" s="1231"/>
      <c r="BN73" s="1231"/>
      <c r="BO73" s="1231"/>
      <c r="BP73" s="1228">
        <v>41.3</v>
      </c>
      <c r="BQ73" s="1228"/>
      <c r="BR73" s="1228"/>
      <c r="BS73" s="1228"/>
      <c r="BT73" s="1228"/>
      <c r="BU73" s="1228"/>
      <c r="BV73" s="1228"/>
      <c r="BW73" s="1228"/>
      <c r="BX73" s="1228">
        <v>28.4</v>
      </c>
      <c r="BY73" s="1228"/>
      <c r="BZ73" s="1228"/>
      <c r="CA73" s="1228"/>
      <c r="CB73" s="1228"/>
      <c r="CC73" s="1228"/>
      <c r="CD73" s="1228"/>
      <c r="CE73" s="1228"/>
      <c r="CF73" s="1228">
        <v>12.2</v>
      </c>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x14ac:dyDescent="0.15">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x14ac:dyDescent="0.15">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576</v>
      </c>
      <c r="BC75" s="1231"/>
      <c r="BD75" s="1231"/>
      <c r="BE75" s="1231"/>
      <c r="BF75" s="1231"/>
      <c r="BG75" s="1231"/>
      <c r="BH75" s="1231"/>
      <c r="BI75" s="1231"/>
      <c r="BJ75" s="1231"/>
      <c r="BK75" s="1231"/>
      <c r="BL75" s="1231"/>
      <c r="BM75" s="1231"/>
      <c r="BN75" s="1231"/>
      <c r="BO75" s="1231"/>
      <c r="BP75" s="1228">
        <v>6.9</v>
      </c>
      <c r="BQ75" s="1228"/>
      <c r="BR75" s="1228"/>
      <c r="BS75" s="1228"/>
      <c r="BT75" s="1228"/>
      <c r="BU75" s="1228"/>
      <c r="BV75" s="1228"/>
      <c r="BW75" s="1228"/>
      <c r="BX75" s="1228">
        <v>6.9</v>
      </c>
      <c r="BY75" s="1228"/>
      <c r="BZ75" s="1228"/>
      <c r="CA75" s="1228"/>
      <c r="CB75" s="1228"/>
      <c r="CC75" s="1228"/>
      <c r="CD75" s="1228"/>
      <c r="CE75" s="1228"/>
      <c r="CF75" s="1228">
        <v>7.1</v>
      </c>
      <c r="CG75" s="1228"/>
      <c r="CH75" s="1228"/>
      <c r="CI75" s="1228"/>
      <c r="CJ75" s="1228"/>
      <c r="CK75" s="1228"/>
      <c r="CL75" s="1228"/>
      <c r="CM75" s="1228"/>
      <c r="CN75" s="1228">
        <v>7.1</v>
      </c>
      <c r="CO75" s="1228"/>
      <c r="CP75" s="1228"/>
      <c r="CQ75" s="1228"/>
      <c r="CR75" s="1228"/>
      <c r="CS75" s="1228"/>
      <c r="CT75" s="1228"/>
      <c r="CU75" s="1228"/>
      <c r="CV75" s="1228">
        <v>7.2</v>
      </c>
      <c r="CW75" s="1228"/>
      <c r="CX75" s="1228"/>
      <c r="CY75" s="1228"/>
      <c r="CZ75" s="1228"/>
      <c r="DA75" s="1228"/>
      <c r="DB75" s="1228"/>
      <c r="DC75" s="1228"/>
    </row>
    <row r="76" spans="2:107" x14ac:dyDescent="0.15">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x14ac:dyDescent="0.15">
      <c r="B77" s="247"/>
      <c r="G77" s="1234"/>
      <c r="H77" s="1234"/>
      <c r="I77" s="1234"/>
      <c r="J77" s="1234"/>
      <c r="K77" s="1232"/>
      <c r="L77" s="1232"/>
      <c r="M77" s="1232"/>
      <c r="N77" s="1232"/>
      <c r="AN77" s="1233" t="s">
        <v>573</v>
      </c>
      <c r="AO77" s="1233"/>
      <c r="AP77" s="1233"/>
      <c r="AQ77" s="1233"/>
      <c r="AR77" s="1233"/>
      <c r="AS77" s="1233"/>
      <c r="AT77" s="1233"/>
      <c r="AU77" s="1233"/>
      <c r="AV77" s="1233"/>
      <c r="AW77" s="1233"/>
      <c r="AX77" s="1233"/>
      <c r="AY77" s="1233"/>
      <c r="AZ77" s="1233"/>
      <c r="BA77" s="1233"/>
      <c r="BB77" s="1231" t="s">
        <v>571</v>
      </c>
      <c r="BC77" s="1231"/>
      <c r="BD77" s="1231"/>
      <c r="BE77" s="1231"/>
      <c r="BF77" s="1231"/>
      <c r="BG77" s="1231"/>
      <c r="BH77" s="1231"/>
      <c r="BI77" s="1231"/>
      <c r="BJ77" s="1231"/>
      <c r="BK77" s="1231"/>
      <c r="BL77" s="1231"/>
      <c r="BM77" s="1231"/>
      <c r="BN77" s="1231"/>
      <c r="BO77" s="1231"/>
      <c r="BP77" s="1228">
        <v>10.9</v>
      </c>
      <c r="BQ77" s="1228"/>
      <c r="BR77" s="1228"/>
      <c r="BS77" s="1228"/>
      <c r="BT77" s="1228"/>
      <c r="BU77" s="1228"/>
      <c r="BV77" s="1228"/>
      <c r="BW77" s="1228"/>
      <c r="BX77" s="1228">
        <v>6.5</v>
      </c>
      <c r="BY77" s="1228"/>
      <c r="BZ77" s="1228"/>
      <c r="CA77" s="1228"/>
      <c r="CB77" s="1228"/>
      <c r="CC77" s="1228"/>
      <c r="CD77" s="1228"/>
      <c r="CE77" s="1228"/>
      <c r="CF77" s="1228">
        <v>0</v>
      </c>
      <c r="CG77" s="1228"/>
      <c r="CH77" s="1228"/>
      <c r="CI77" s="1228"/>
      <c r="CJ77" s="1228"/>
      <c r="CK77" s="1228"/>
      <c r="CL77" s="1228"/>
      <c r="CM77" s="1228"/>
      <c r="CN77" s="1228">
        <v>0</v>
      </c>
      <c r="CO77" s="1228"/>
      <c r="CP77" s="1228"/>
      <c r="CQ77" s="1228"/>
      <c r="CR77" s="1228"/>
      <c r="CS77" s="1228"/>
      <c r="CT77" s="1228"/>
      <c r="CU77" s="1228"/>
      <c r="CV77" s="1228">
        <v>0</v>
      </c>
      <c r="CW77" s="1228"/>
      <c r="CX77" s="1228"/>
      <c r="CY77" s="1228"/>
      <c r="CZ77" s="1228"/>
      <c r="DA77" s="1228"/>
      <c r="DB77" s="1228"/>
      <c r="DC77" s="1228"/>
    </row>
    <row r="78" spans="2:107" x14ac:dyDescent="0.15">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x14ac:dyDescent="0.15">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576</v>
      </c>
      <c r="BC79" s="1231"/>
      <c r="BD79" s="1231"/>
      <c r="BE79" s="1231"/>
      <c r="BF79" s="1231"/>
      <c r="BG79" s="1231"/>
      <c r="BH79" s="1231"/>
      <c r="BI79" s="1231"/>
      <c r="BJ79" s="1231"/>
      <c r="BK79" s="1231"/>
      <c r="BL79" s="1231"/>
      <c r="BM79" s="1231"/>
      <c r="BN79" s="1231"/>
      <c r="BO79" s="1231"/>
      <c r="BP79" s="1228">
        <v>5.9</v>
      </c>
      <c r="BQ79" s="1228"/>
      <c r="BR79" s="1228"/>
      <c r="BS79" s="1228"/>
      <c r="BT79" s="1228"/>
      <c r="BU79" s="1228"/>
      <c r="BV79" s="1228"/>
      <c r="BW79" s="1228"/>
      <c r="BX79" s="1228">
        <v>5.9</v>
      </c>
      <c r="BY79" s="1228"/>
      <c r="BZ79" s="1228"/>
      <c r="CA79" s="1228"/>
      <c r="CB79" s="1228"/>
      <c r="CC79" s="1228"/>
      <c r="CD79" s="1228"/>
      <c r="CE79" s="1228"/>
      <c r="CF79" s="1228">
        <v>6.1</v>
      </c>
      <c r="CG79" s="1228"/>
      <c r="CH79" s="1228"/>
      <c r="CI79" s="1228"/>
      <c r="CJ79" s="1228"/>
      <c r="CK79" s="1228"/>
      <c r="CL79" s="1228"/>
      <c r="CM79" s="1228"/>
      <c r="CN79" s="1228">
        <v>6.5</v>
      </c>
      <c r="CO79" s="1228"/>
      <c r="CP79" s="1228"/>
      <c r="CQ79" s="1228"/>
      <c r="CR79" s="1228"/>
      <c r="CS79" s="1228"/>
      <c r="CT79" s="1228"/>
      <c r="CU79" s="1228"/>
      <c r="CV79" s="1228">
        <v>6.6</v>
      </c>
      <c r="CW79" s="1228"/>
      <c r="CX79" s="1228"/>
      <c r="CY79" s="1228"/>
      <c r="CZ79" s="1228"/>
      <c r="DA79" s="1228"/>
      <c r="DB79" s="1228"/>
      <c r="DC79" s="1228"/>
    </row>
    <row r="80" spans="2:107" x14ac:dyDescent="0.15">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5eL1K4zYPAHW76ErtlW9Ebj4o2AUYZC9Yehl4Y9oNIE6KabXJGRFUAIQuBjs22i128Z7yRAMBEHYnyHSbdQmbg==" saltValue="W3Sycqylh0lIZnUBsD33XQ=="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35D09E-24F3-44C4-8F42-BEB467E9B08D}">
  <sheetPr>
    <pageSetUpPr fitToPage="1"/>
  </sheetPr>
  <dimension ref="A1:DR125"/>
  <sheetViews>
    <sheetView showGridLines="0" topLeftCell="A49" zoomScale="60" zoomScaleNormal="60" zoomScaleSheetLayoutView="70" workbookViewId="0">
      <selection activeCell="BL71" sqref="BL71"/>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474</v>
      </c>
    </row>
  </sheetData>
  <sheetProtection algorithmName="SHA-512" hashValue="xLbJq0rfkD46Zsi5WSvEVT3YSpI4o6WlcRWs86oBvZWL6btNsOo12dJC2BSC6tIK5PPsa++baKb5Bv2yGQVoBA==" saltValue="WWtIIpk6m61QfuOaCYEfww==" spinCount="100000" sheet="1" objects="1" scenarios="1"/>
  <dataConsolidate/>
  <phoneticPr fontId="2"/>
  <printOptions horizontalCentered="1" verticalCentered="1"/>
  <pageMargins left="0" right="0" top="0.19685039370078741" bottom="0" header="0.39370078740157483" footer="0"/>
  <pageSetup paperSize="8" scale="52"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ABA84D-A9BC-43E7-8AFC-100CC6CEF50C}">
  <sheetPr>
    <pageSetUpPr fitToPage="1"/>
  </sheetPr>
  <dimension ref="A1:DR125"/>
  <sheetViews>
    <sheetView showGridLines="0" topLeftCell="A91" zoomScale="70" zoomScaleNormal="70" zoomScaleSheetLayoutView="55" workbookViewId="0">
      <selection activeCell="BI71" sqref="BI71"/>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474</v>
      </c>
    </row>
  </sheetData>
  <sheetProtection algorithmName="SHA-512" hashValue="WGIeAUzKFUiBWIhMRN0NZ7oZtU7FRYcw+HOA9ON5BpZBwtK49rQPmlPFgE6IEAjcYPdLLSRiv2yhUegW3BnmuA==" saltValue="tHLcIVkP+mX/bvLKLce5Yg==" spinCount="100000" sheet="1" objects="1" scenarios="1"/>
  <dataConsolidate/>
  <phoneticPr fontId="2"/>
  <printOptions horizontalCentered="1" verticalCentered="1"/>
  <pageMargins left="0" right="0" top="0.19685039370078741" bottom="0" header="0.39370078740157483" footer="0"/>
  <pageSetup paperSize="8" scale="52"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523</v>
      </c>
      <c r="G2" s="137"/>
      <c r="H2" s="138"/>
    </row>
    <row r="3" spans="1:8" x14ac:dyDescent="0.15">
      <c r="A3" s="134" t="s">
        <v>516</v>
      </c>
      <c r="B3" s="139"/>
      <c r="C3" s="140"/>
      <c r="D3" s="141">
        <v>41952</v>
      </c>
      <c r="E3" s="142"/>
      <c r="F3" s="143">
        <v>53895</v>
      </c>
      <c r="G3" s="144"/>
      <c r="H3" s="145"/>
    </row>
    <row r="4" spans="1:8" x14ac:dyDescent="0.15">
      <c r="A4" s="146"/>
      <c r="B4" s="147"/>
      <c r="C4" s="148"/>
      <c r="D4" s="149">
        <v>17764</v>
      </c>
      <c r="E4" s="150"/>
      <c r="F4" s="151">
        <v>31224</v>
      </c>
      <c r="G4" s="152"/>
      <c r="H4" s="153"/>
    </row>
    <row r="5" spans="1:8" x14ac:dyDescent="0.15">
      <c r="A5" s="134" t="s">
        <v>518</v>
      </c>
      <c r="B5" s="139"/>
      <c r="C5" s="140"/>
      <c r="D5" s="141">
        <v>56795</v>
      </c>
      <c r="E5" s="142"/>
      <c r="F5" s="143">
        <v>56181</v>
      </c>
      <c r="G5" s="144"/>
      <c r="H5" s="145"/>
    </row>
    <row r="6" spans="1:8" x14ac:dyDescent="0.15">
      <c r="A6" s="146"/>
      <c r="B6" s="147"/>
      <c r="C6" s="148"/>
      <c r="D6" s="149">
        <v>21416</v>
      </c>
      <c r="E6" s="150"/>
      <c r="F6" s="151">
        <v>32039</v>
      </c>
      <c r="G6" s="152"/>
      <c r="H6" s="153"/>
    </row>
    <row r="7" spans="1:8" x14ac:dyDescent="0.15">
      <c r="A7" s="134" t="s">
        <v>519</v>
      </c>
      <c r="B7" s="139"/>
      <c r="C7" s="140"/>
      <c r="D7" s="141">
        <v>37379</v>
      </c>
      <c r="E7" s="142"/>
      <c r="F7" s="143">
        <v>47730</v>
      </c>
      <c r="G7" s="144"/>
      <c r="H7" s="145"/>
    </row>
    <row r="8" spans="1:8" x14ac:dyDescent="0.15">
      <c r="A8" s="146"/>
      <c r="B8" s="147"/>
      <c r="C8" s="148"/>
      <c r="D8" s="149">
        <v>20998</v>
      </c>
      <c r="E8" s="150"/>
      <c r="F8" s="151">
        <v>26378</v>
      </c>
      <c r="G8" s="152"/>
      <c r="H8" s="153"/>
    </row>
    <row r="9" spans="1:8" x14ac:dyDescent="0.15">
      <c r="A9" s="134" t="s">
        <v>520</v>
      </c>
      <c r="B9" s="139"/>
      <c r="C9" s="140"/>
      <c r="D9" s="141">
        <v>53728</v>
      </c>
      <c r="E9" s="142"/>
      <c r="F9" s="143">
        <v>61921</v>
      </c>
      <c r="G9" s="144"/>
      <c r="H9" s="145"/>
    </row>
    <row r="10" spans="1:8" x14ac:dyDescent="0.15">
      <c r="A10" s="146"/>
      <c r="B10" s="147"/>
      <c r="C10" s="148"/>
      <c r="D10" s="149">
        <v>27137</v>
      </c>
      <c r="E10" s="150"/>
      <c r="F10" s="151">
        <v>34719</v>
      </c>
      <c r="G10" s="152"/>
      <c r="H10" s="153"/>
    </row>
    <row r="11" spans="1:8" x14ac:dyDescent="0.15">
      <c r="A11" s="134" t="s">
        <v>521</v>
      </c>
      <c r="B11" s="139"/>
      <c r="C11" s="140"/>
      <c r="D11" s="141">
        <v>59758</v>
      </c>
      <c r="E11" s="142"/>
      <c r="F11" s="143">
        <v>62764</v>
      </c>
      <c r="G11" s="144"/>
      <c r="H11" s="145"/>
    </row>
    <row r="12" spans="1:8" x14ac:dyDescent="0.15">
      <c r="A12" s="146"/>
      <c r="B12" s="147"/>
      <c r="C12" s="154"/>
      <c r="D12" s="149">
        <v>34244</v>
      </c>
      <c r="E12" s="150"/>
      <c r="F12" s="151">
        <v>36476</v>
      </c>
      <c r="G12" s="152"/>
      <c r="H12" s="153"/>
    </row>
    <row r="13" spans="1:8" x14ac:dyDescent="0.15">
      <c r="A13" s="134"/>
      <c r="B13" s="139"/>
      <c r="C13" s="140"/>
      <c r="D13" s="141">
        <v>49922</v>
      </c>
      <c r="E13" s="142"/>
      <c r="F13" s="143">
        <v>56498</v>
      </c>
      <c r="G13" s="155"/>
      <c r="H13" s="145"/>
    </row>
    <row r="14" spans="1:8" x14ac:dyDescent="0.15">
      <c r="A14" s="146"/>
      <c r="B14" s="147"/>
      <c r="C14" s="148"/>
      <c r="D14" s="149">
        <v>24312</v>
      </c>
      <c r="E14" s="150"/>
      <c r="F14" s="151">
        <v>32167</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13.1</v>
      </c>
      <c r="C19" s="156">
        <f>ROUND(VALUE(SUBSTITUTE(実質収支比率等に係る経年分析!G$48,"▲","-")),2)</f>
        <v>10.93</v>
      </c>
      <c r="D19" s="156">
        <f>ROUND(VALUE(SUBSTITUTE(実質収支比率等に係る経年分析!H$48,"▲","-")),2)</f>
        <v>14.64</v>
      </c>
      <c r="E19" s="156">
        <f>ROUND(VALUE(SUBSTITUTE(実質収支比率等に係る経年分析!I$48,"▲","-")),2)</f>
        <v>15</v>
      </c>
      <c r="F19" s="156">
        <f>ROUND(VALUE(SUBSTITUTE(実質収支比率等に係る経年分析!J$48,"▲","-")),2)</f>
        <v>14.04</v>
      </c>
    </row>
    <row r="20" spans="1:11" x14ac:dyDescent="0.15">
      <c r="A20" s="156" t="s">
        <v>53</v>
      </c>
      <c r="B20" s="156">
        <f>ROUND(VALUE(SUBSTITUTE(実質収支比率等に係る経年分析!F$47,"▲","-")),2)</f>
        <v>16.739999999999998</v>
      </c>
      <c r="C20" s="156">
        <f>ROUND(VALUE(SUBSTITUTE(実質収支比率等に係る経年分析!G$47,"▲","-")),2)</f>
        <v>23.8</v>
      </c>
      <c r="D20" s="156">
        <f>ROUND(VALUE(SUBSTITUTE(実質収支比率等に係る経年分析!H$47,"▲","-")),2)</f>
        <v>26.51</v>
      </c>
      <c r="E20" s="156">
        <f>ROUND(VALUE(SUBSTITUTE(実質収支比率等に係る経年分析!I$47,"▲","-")),2)</f>
        <v>29.81</v>
      </c>
      <c r="F20" s="156">
        <f>ROUND(VALUE(SUBSTITUTE(実質収支比率等に係る経年分析!J$47,"▲","-")),2)</f>
        <v>30.03</v>
      </c>
    </row>
    <row r="21" spans="1:11" x14ac:dyDescent="0.15">
      <c r="A21" s="156" t="s">
        <v>54</v>
      </c>
      <c r="B21" s="156">
        <f>IF(ISNUMBER(VALUE(SUBSTITUTE(実質収支比率等に係る経年分析!F$49,"▲","-"))),ROUND(VALUE(SUBSTITUTE(実質収支比率等に係る経年分析!F$49,"▲","-")),2),NA())</f>
        <v>4.82</v>
      </c>
      <c r="C21" s="156">
        <f>IF(ISNUMBER(VALUE(SUBSTITUTE(実質収支比率等に係る経年分析!G$49,"▲","-"))),ROUND(VALUE(SUBSTITUTE(実質収支比率等に係る経年分析!G$49,"▲","-")),2),NA())</f>
        <v>6.24</v>
      </c>
      <c r="D21" s="156">
        <f>IF(ISNUMBER(VALUE(SUBSTITUTE(実質収支比率等に係る経年分析!H$49,"▲","-"))),ROUND(VALUE(SUBSTITUTE(実質収支比率等に係る経年分析!H$49,"▲","-")),2),NA())</f>
        <v>4.93</v>
      </c>
      <c r="E21" s="156">
        <f>IF(ISNUMBER(VALUE(SUBSTITUTE(実質収支比率等に係る経年分析!I$49,"▲","-"))),ROUND(VALUE(SUBSTITUTE(実質収支比率等に係る経年分析!I$49,"▲","-")),2),NA())</f>
        <v>4.12</v>
      </c>
      <c r="F21" s="156">
        <f>IF(ISNUMBER(VALUE(SUBSTITUTE(実質収支比率等に係る経年分析!J$49,"▲","-"))),ROUND(VALUE(SUBSTITUTE(実質収支比率等に係る経年分析!J$49,"▲","-")),2),NA())</f>
        <v>7.0000000000000007E-2</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0.69</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1.1299999999999999</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1.1299999999999999</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1.24</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15">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0.04</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2.11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v>
      </c>
    </row>
    <row r="32" spans="1:11" x14ac:dyDescent="0.15">
      <c r="A32" s="157" t="str">
        <f>IF(連結実質赤字比率に係る赤字・黒字の構成分析!C$38="",NA(),連結実質赤字比率に係る赤字・黒字の構成分析!C$38)</f>
        <v>下水道事業会計</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#VALUE!</v>
      </c>
      <c r="I32" s="157" t="e">
        <f>IF(ROUND(VALUE(SUBSTITUTE(連結実質赤字比率に係る赤字・黒字の構成分析!I$38,"▲", "-")), 2) &gt;= 0, ABS(ROUND(VALUE(SUBSTITUTE(連結実質赤字比率に係る赤字・黒字の構成分析!I$38,"▲", "-")), 2)), NA())</f>
        <v>#VALUE!</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0.32</v>
      </c>
    </row>
    <row r="33" spans="1:16" x14ac:dyDescent="0.15">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1.7</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1.0900000000000001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0.89</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0.89</v>
      </c>
    </row>
    <row r="34" spans="1:16" x14ac:dyDescent="0.15">
      <c r="A34" s="157" t="str">
        <f>IF(連結実質赤字比率に係る赤字・黒字の構成分析!C$36="",NA(),連結実質赤字比率に係る赤字・黒字の構成分析!C$36)</f>
        <v>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2.21</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1.54</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1.74</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0.12</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1.56</v>
      </c>
    </row>
    <row r="35" spans="1:16" x14ac:dyDescent="0.15">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17.57</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15.72</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13.86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13.15</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9.77</v>
      </c>
    </row>
    <row r="36" spans="1:16" x14ac:dyDescent="0.1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13.08</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10.92</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14.63</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15</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14.04</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772</v>
      </c>
      <c r="E42" s="158"/>
      <c r="F42" s="158"/>
      <c r="G42" s="158">
        <f>'実質公債費比率（分子）の構造'!L$52</f>
        <v>750</v>
      </c>
      <c r="H42" s="158"/>
      <c r="I42" s="158"/>
      <c r="J42" s="158">
        <f>'実質公債費比率（分子）の構造'!M$52</f>
        <v>821</v>
      </c>
      <c r="K42" s="158"/>
      <c r="L42" s="158"/>
      <c r="M42" s="158">
        <f>'実質公債費比率（分子）の構造'!N$52</f>
        <v>835</v>
      </c>
      <c r="N42" s="158"/>
      <c r="O42" s="158"/>
      <c r="P42" s="158">
        <f>'実質公債費比率（分子）の構造'!O$52</f>
        <v>794</v>
      </c>
    </row>
    <row r="43" spans="1:16" x14ac:dyDescent="0.15">
      <c r="A43" s="158" t="s">
        <v>16</v>
      </c>
      <c r="B43" s="158">
        <f>'実質公債費比率（分子）の構造'!K$51</f>
        <v>0</v>
      </c>
      <c r="C43" s="158"/>
      <c r="D43" s="158"/>
      <c r="E43" s="158">
        <f>'実質公債費比率（分子）の構造'!L$51</f>
        <v>0</v>
      </c>
      <c r="F43" s="158"/>
      <c r="G43" s="158"/>
      <c r="H43" s="158">
        <f>'実質公債費比率（分子）の構造'!M$51</f>
        <v>0</v>
      </c>
      <c r="I43" s="158"/>
      <c r="J43" s="158"/>
      <c r="K43" s="158">
        <f>'実質公債費比率（分子）の構造'!N$51</f>
        <v>0</v>
      </c>
      <c r="L43" s="158"/>
      <c r="M43" s="158"/>
      <c r="N43" s="158">
        <f>'実質公債費比率（分子）の構造'!O$51</f>
        <v>1</v>
      </c>
      <c r="O43" s="158"/>
      <c r="P43" s="158"/>
    </row>
    <row r="44" spans="1:16" x14ac:dyDescent="0.15">
      <c r="A44" s="158" t="s">
        <v>62</v>
      </c>
      <c r="B44" s="158">
        <f>'実質公債費比率（分子）の構造'!K$50</f>
        <v>1</v>
      </c>
      <c r="C44" s="158"/>
      <c r="D44" s="158"/>
      <c r="E44" s="158">
        <f>'実質公債費比率（分子）の構造'!L$50</f>
        <v>1</v>
      </c>
      <c r="F44" s="158"/>
      <c r="G44" s="158"/>
      <c r="H44" s="158">
        <f>'実質公債費比率（分子）の構造'!M$50</f>
        <v>0</v>
      </c>
      <c r="I44" s="158"/>
      <c r="J44" s="158"/>
      <c r="K44" s="158" t="str">
        <f>'実質公債費比率（分子）の構造'!N$50</f>
        <v>-</v>
      </c>
      <c r="L44" s="158"/>
      <c r="M44" s="158"/>
      <c r="N44" s="158">
        <f>'実質公債費比率（分子）の構造'!O$50</f>
        <v>1</v>
      </c>
      <c r="O44" s="158"/>
      <c r="P44" s="158"/>
    </row>
    <row r="45" spans="1:16" x14ac:dyDescent="0.15">
      <c r="A45" s="158" t="s">
        <v>63</v>
      </c>
      <c r="B45" s="158">
        <f>'実質公債費比率（分子）の構造'!K$49</f>
        <v>64</v>
      </c>
      <c r="C45" s="158"/>
      <c r="D45" s="158"/>
      <c r="E45" s="158">
        <f>'実質公債費比率（分子）の構造'!L$49</f>
        <v>56</v>
      </c>
      <c r="F45" s="158"/>
      <c r="G45" s="158"/>
      <c r="H45" s="158">
        <f>'実質公債費比率（分子）の構造'!M$49</f>
        <v>65</v>
      </c>
      <c r="I45" s="158"/>
      <c r="J45" s="158"/>
      <c r="K45" s="158">
        <f>'実質公債費比率（分子）の構造'!N$49</f>
        <v>69</v>
      </c>
      <c r="L45" s="158"/>
      <c r="M45" s="158"/>
      <c r="N45" s="158">
        <f>'実質公債費比率（分子）の構造'!O$49</f>
        <v>89</v>
      </c>
      <c r="O45" s="158"/>
      <c r="P45" s="158"/>
    </row>
    <row r="46" spans="1:16" x14ac:dyDescent="0.15">
      <c r="A46" s="158" t="s">
        <v>64</v>
      </c>
      <c r="B46" s="158">
        <f>'実質公債費比率（分子）の構造'!K$48</f>
        <v>152</v>
      </c>
      <c r="C46" s="158"/>
      <c r="D46" s="158"/>
      <c r="E46" s="158">
        <f>'実質公債費比率（分子）の構造'!L$48</f>
        <v>150</v>
      </c>
      <c r="F46" s="158"/>
      <c r="G46" s="158"/>
      <c r="H46" s="158">
        <f>'実質公債費比率（分子）の構造'!M$48</f>
        <v>142</v>
      </c>
      <c r="I46" s="158"/>
      <c r="J46" s="158"/>
      <c r="K46" s="158">
        <f>'実質公債費比率（分子）の構造'!N$48</f>
        <v>109</v>
      </c>
      <c r="L46" s="158"/>
      <c r="M46" s="158"/>
      <c r="N46" s="158">
        <f>'実質公債費比率（分子）の構造'!O$48</f>
        <v>114</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1067</v>
      </c>
      <c r="C49" s="158"/>
      <c r="D49" s="158"/>
      <c r="E49" s="158">
        <f>'実質公債費比率（分子）の構造'!L$45</f>
        <v>1058</v>
      </c>
      <c r="F49" s="158"/>
      <c r="G49" s="158"/>
      <c r="H49" s="158">
        <f>'実質公債費比率（分子）の構造'!M$45</f>
        <v>1142</v>
      </c>
      <c r="I49" s="158"/>
      <c r="J49" s="158"/>
      <c r="K49" s="158">
        <f>'実質公債費比率（分子）の構造'!N$45</f>
        <v>1171</v>
      </c>
      <c r="L49" s="158"/>
      <c r="M49" s="158"/>
      <c r="N49" s="158">
        <f>'実質公債費比率（分子）の構造'!O$45</f>
        <v>1127</v>
      </c>
      <c r="O49" s="158"/>
      <c r="P49" s="158"/>
    </row>
    <row r="50" spans="1:16" x14ac:dyDescent="0.15">
      <c r="A50" s="158" t="s">
        <v>67</v>
      </c>
      <c r="B50" s="158" t="e">
        <f>NA()</f>
        <v>#N/A</v>
      </c>
      <c r="C50" s="158">
        <f>IF(ISNUMBER('実質公債費比率（分子）の構造'!K$53),'実質公債費比率（分子）の構造'!K$53,NA())</f>
        <v>512</v>
      </c>
      <c r="D50" s="158" t="e">
        <f>NA()</f>
        <v>#N/A</v>
      </c>
      <c r="E50" s="158" t="e">
        <f>NA()</f>
        <v>#N/A</v>
      </c>
      <c r="F50" s="158">
        <f>IF(ISNUMBER('実質公債費比率（分子）の構造'!L$53),'実質公債費比率（分子）の構造'!L$53,NA())</f>
        <v>515</v>
      </c>
      <c r="G50" s="158" t="e">
        <f>NA()</f>
        <v>#N/A</v>
      </c>
      <c r="H50" s="158" t="e">
        <f>NA()</f>
        <v>#N/A</v>
      </c>
      <c r="I50" s="158">
        <f>IF(ISNUMBER('実質公債費比率（分子）の構造'!M$53),'実質公債費比率（分子）の構造'!M$53,NA())</f>
        <v>528</v>
      </c>
      <c r="J50" s="158" t="e">
        <f>NA()</f>
        <v>#N/A</v>
      </c>
      <c r="K50" s="158" t="e">
        <f>NA()</f>
        <v>#N/A</v>
      </c>
      <c r="L50" s="158">
        <f>IF(ISNUMBER('実質公債費比率（分子）の構造'!N$53),'実質公債費比率（分子）の構造'!N$53,NA())</f>
        <v>514</v>
      </c>
      <c r="M50" s="158" t="e">
        <f>NA()</f>
        <v>#N/A</v>
      </c>
      <c r="N50" s="158" t="e">
        <f>NA()</f>
        <v>#N/A</v>
      </c>
      <c r="O50" s="158">
        <f>IF(ISNUMBER('実質公債費比率（分子）の構造'!O$53),'実質公債費比率（分子）の構造'!O$53,NA())</f>
        <v>538</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9573</v>
      </c>
      <c r="E56" s="157"/>
      <c r="F56" s="157"/>
      <c r="G56" s="157">
        <f>'将来負担比率（分子）の構造'!J$52</f>
        <v>9611</v>
      </c>
      <c r="H56" s="157"/>
      <c r="I56" s="157"/>
      <c r="J56" s="157">
        <f>'将来負担比率（分子）の構造'!K$52</f>
        <v>9211</v>
      </c>
      <c r="K56" s="157"/>
      <c r="L56" s="157"/>
      <c r="M56" s="157">
        <f>'将来負担比率（分子）の構造'!L$52</f>
        <v>8833</v>
      </c>
      <c r="N56" s="157"/>
      <c r="O56" s="157"/>
      <c r="P56" s="157">
        <f>'将来負担比率（分子）の構造'!M$52</f>
        <v>8224</v>
      </c>
    </row>
    <row r="57" spans="1:16" x14ac:dyDescent="0.15">
      <c r="A57" s="157" t="s">
        <v>42</v>
      </c>
      <c r="B57" s="157"/>
      <c r="C57" s="157"/>
      <c r="D57" s="157">
        <f>'将来負担比率（分子）の構造'!I$51</f>
        <v>443</v>
      </c>
      <c r="E57" s="157"/>
      <c r="F57" s="157"/>
      <c r="G57" s="157">
        <f>'将来負担比率（分子）の構造'!J$51</f>
        <v>208</v>
      </c>
      <c r="H57" s="157"/>
      <c r="I57" s="157"/>
      <c r="J57" s="157">
        <f>'将来負担比率（分子）の構造'!K$51</f>
        <v>355</v>
      </c>
      <c r="K57" s="157"/>
      <c r="L57" s="157"/>
      <c r="M57" s="157">
        <f>'将来負担比率（分子）の構造'!L$51</f>
        <v>442</v>
      </c>
      <c r="N57" s="157"/>
      <c r="O57" s="157"/>
      <c r="P57" s="157">
        <f>'将来負担比率（分子）の構造'!M$51</f>
        <v>535</v>
      </c>
    </row>
    <row r="58" spans="1:16" x14ac:dyDescent="0.15">
      <c r="A58" s="157" t="s">
        <v>41</v>
      </c>
      <c r="B58" s="157"/>
      <c r="C58" s="157"/>
      <c r="D58" s="157">
        <f>'将来負担比率（分子）の構造'!I$50</f>
        <v>3750</v>
      </c>
      <c r="E58" s="157"/>
      <c r="F58" s="157"/>
      <c r="G58" s="157">
        <f>'将来負担比率（分子）の構造'!J$50</f>
        <v>4807</v>
      </c>
      <c r="H58" s="157"/>
      <c r="I58" s="157"/>
      <c r="J58" s="157">
        <f>'将来負担比率（分子）の構造'!K$50</f>
        <v>5578</v>
      </c>
      <c r="K58" s="157"/>
      <c r="L58" s="157"/>
      <c r="M58" s="157">
        <f>'将来負担比率（分子）の構造'!L$50</f>
        <v>6304</v>
      </c>
      <c r="N58" s="157"/>
      <c r="O58" s="157"/>
      <c r="P58" s="157">
        <f>'将来負担比率（分子）の構造'!M$50</f>
        <v>6638</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1935</v>
      </c>
      <c r="C62" s="157"/>
      <c r="D62" s="157"/>
      <c r="E62" s="157">
        <f>'将来負担比率（分子）の構造'!J$45</f>
        <v>1912</v>
      </c>
      <c r="F62" s="157"/>
      <c r="G62" s="157"/>
      <c r="H62" s="157">
        <f>'将来負担比率（分子）の構造'!K$45</f>
        <v>1923</v>
      </c>
      <c r="I62" s="157"/>
      <c r="J62" s="157"/>
      <c r="K62" s="157">
        <f>'将来負担比率（分子）の構造'!L$45</f>
        <v>2012</v>
      </c>
      <c r="L62" s="157"/>
      <c r="M62" s="157"/>
      <c r="N62" s="157">
        <f>'将来負担比率（分子）の構造'!M$45</f>
        <v>1805</v>
      </c>
      <c r="O62" s="157"/>
      <c r="P62" s="157"/>
    </row>
    <row r="63" spans="1:16" x14ac:dyDescent="0.15">
      <c r="A63" s="157" t="s">
        <v>34</v>
      </c>
      <c r="B63" s="157">
        <f>'将来負担比率（分子）の構造'!I$44</f>
        <v>675</v>
      </c>
      <c r="C63" s="157"/>
      <c r="D63" s="157"/>
      <c r="E63" s="157">
        <f>'将来負担比率（分子）の構造'!J$44</f>
        <v>840</v>
      </c>
      <c r="F63" s="157"/>
      <c r="G63" s="157"/>
      <c r="H63" s="157">
        <f>'将来負担比率（分子）の構造'!K$44</f>
        <v>850</v>
      </c>
      <c r="I63" s="157"/>
      <c r="J63" s="157"/>
      <c r="K63" s="157">
        <f>'将来負担比率（分子）の構造'!L$44</f>
        <v>863</v>
      </c>
      <c r="L63" s="157"/>
      <c r="M63" s="157"/>
      <c r="N63" s="157">
        <f>'将来負担比率（分子）の構造'!M$44</f>
        <v>933</v>
      </c>
      <c r="O63" s="157"/>
      <c r="P63" s="157"/>
    </row>
    <row r="64" spans="1:16" x14ac:dyDescent="0.15">
      <c r="A64" s="157" t="s">
        <v>33</v>
      </c>
      <c r="B64" s="157">
        <f>'将来負担比率（分子）の構造'!I$43</f>
        <v>1753</v>
      </c>
      <c r="C64" s="157"/>
      <c r="D64" s="157"/>
      <c r="E64" s="157">
        <f>'将来負担比率（分子）の構造'!J$43</f>
        <v>1741</v>
      </c>
      <c r="F64" s="157"/>
      <c r="G64" s="157"/>
      <c r="H64" s="157">
        <f>'将来負担比率（分子）の構造'!K$43</f>
        <v>1638</v>
      </c>
      <c r="I64" s="157"/>
      <c r="J64" s="157"/>
      <c r="K64" s="157">
        <f>'将来負担比率（分子）の構造'!L$43</f>
        <v>1600</v>
      </c>
      <c r="L64" s="157"/>
      <c r="M64" s="157"/>
      <c r="N64" s="157">
        <f>'将来負担比率（分子）の構造'!M$43</f>
        <v>1626</v>
      </c>
      <c r="O64" s="157"/>
      <c r="P64" s="157"/>
    </row>
    <row r="65" spans="1:16" x14ac:dyDescent="0.15">
      <c r="A65" s="157" t="s">
        <v>32</v>
      </c>
      <c r="B65" s="157">
        <f>'将来負担比率（分子）の構造'!I$42</f>
        <v>652</v>
      </c>
      <c r="C65" s="157"/>
      <c r="D65" s="157"/>
      <c r="E65" s="157">
        <f>'将来負担比率（分子）の構造'!J$42</f>
        <v>430</v>
      </c>
      <c r="F65" s="157"/>
      <c r="G65" s="157"/>
      <c r="H65" s="157">
        <f>'将来負担比率（分子）の構造'!K$42</f>
        <v>416</v>
      </c>
      <c r="I65" s="157"/>
      <c r="J65" s="157"/>
      <c r="K65" s="157">
        <f>'将来負担比率（分子）の構造'!L$42</f>
        <v>402</v>
      </c>
      <c r="L65" s="157"/>
      <c r="M65" s="157"/>
      <c r="N65" s="157">
        <f>'将来負担比率（分子）の構造'!M$42</f>
        <v>388</v>
      </c>
      <c r="O65" s="157"/>
      <c r="P65" s="157"/>
    </row>
    <row r="66" spans="1:16" x14ac:dyDescent="0.15">
      <c r="A66" s="157" t="s">
        <v>31</v>
      </c>
      <c r="B66" s="157">
        <f>'将来負担比率（分子）の構造'!I$41</f>
        <v>11709</v>
      </c>
      <c r="C66" s="157"/>
      <c r="D66" s="157"/>
      <c r="E66" s="157">
        <f>'将来負担比率（分子）の構造'!J$41</f>
        <v>11848</v>
      </c>
      <c r="F66" s="157"/>
      <c r="G66" s="157"/>
      <c r="H66" s="157">
        <f>'将来負担比率（分子）の構造'!K$41</f>
        <v>11193</v>
      </c>
      <c r="I66" s="157"/>
      <c r="J66" s="157"/>
      <c r="K66" s="157">
        <f>'将来負担比率（分子）の構造'!L$41</f>
        <v>10623</v>
      </c>
      <c r="L66" s="157"/>
      <c r="M66" s="157"/>
      <c r="N66" s="157">
        <f>'将来負担比率（分子）の構造'!M$41</f>
        <v>9885</v>
      </c>
      <c r="O66" s="157"/>
      <c r="P66" s="157"/>
    </row>
    <row r="67" spans="1:16" x14ac:dyDescent="0.15">
      <c r="A67" s="157" t="s">
        <v>71</v>
      </c>
      <c r="B67" s="157" t="e">
        <f>NA()</f>
        <v>#N/A</v>
      </c>
      <c r="C67" s="157">
        <f>IF(ISNUMBER('将来負担比率（分子）の構造'!I$53), IF('将来負担比率（分子）の構造'!I$53 &lt; 0, 0, '将来負担比率（分子）の構造'!I$53), NA())</f>
        <v>2958</v>
      </c>
      <c r="D67" s="157" t="e">
        <f>NA()</f>
        <v>#N/A</v>
      </c>
      <c r="E67" s="157" t="e">
        <f>NA()</f>
        <v>#N/A</v>
      </c>
      <c r="F67" s="157">
        <f>IF(ISNUMBER('将来負担比率（分子）の構造'!J$53), IF('将来負担比率（分子）の構造'!J$53 &lt; 0, 0, '将来負担比率（分子）の構造'!J$53), NA())</f>
        <v>2144</v>
      </c>
      <c r="G67" s="157" t="e">
        <f>NA()</f>
        <v>#N/A</v>
      </c>
      <c r="H67" s="157" t="e">
        <f>NA()</f>
        <v>#N/A</v>
      </c>
      <c r="I67" s="157">
        <f>IF(ISNUMBER('将来負担比率（分子）の構造'!K$53), IF('将来負担比率（分子）の構造'!K$53 &lt; 0, 0, '将来負担比率（分子）の構造'!K$53), NA())</f>
        <v>876</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2103</v>
      </c>
      <c r="C72" s="161">
        <f>基金残高に係る経年分析!G55</f>
        <v>2391</v>
      </c>
      <c r="D72" s="161">
        <f>基金残高に係る経年分析!H55</f>
        <v>2453</v>
      </c>
    </row>
    <row r="73" spans="1:16" x14ac:dyDescent="0.15">
      <c r="A73" s="160" t="s">
        <v>74</v>
      </c>
      <c r="B73" s="161">
        <f>基金残高に係る経年分析!F56</f>
        <v>552</v>
      </c>
      <c r="C73" s="161">
        <f>基金残高に係る経年分析!G56</f>
        <v>593</v>
      </c>
      <c r="D73" s="161">
        <f>基金残高に係る経年分析!H56</f>
        <v>709</v>
      </c>
    </row>
    <row r="74" spans="1:16" x14ac:dyDescent="0.15">
      <c r="A74" s="160" t="s">
        <v>75</v>
      </c>
      <c r="B74" s="161">
        <f>基金残高に係る経年分析!F57</f>
        <v>1471</v>
      </c>
      <c r="C74" s="161">
        <f>基金残高に係る経年分析!G57</f>
        <v>1808</v>
      </c>
      <c r="D74" s="161">
        <f>基金残高に係る経年分析!H57</f>
        <v>2038</v>
      </c>
    </row>
  </sheetData>
  <sheetProtection algorithmName="SHA-512" hashValue="bhl6IFEcpj1hDbTHe9m1sG7Uw0dXJT8Bti/jTY8uuxbt9iaP1gBxx/QOzUg3jxZ0X8ZmDmrd78+l0JcxRrv1Zg==" saltValue="HS4Y9lVNkHtz4CiCd3zPl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U3164</cp:lastModifiedBy>
  <cp:lastPrinted>2026-09-18T00:09:53Z</cp:lastPrinted>
  <dcterms:created xsi:type="dcterms:W3CDTF">2026-02-23T05:16:10Z</dcterms:created>
  <dcterms:modified xsi:type="dcterms:W3CDTF">2026-09-18T00:24:08Z</dcterms:modified>
  <cp:category/>
</cp:coreProperties>
</file>