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172.16.100.222\share\035財政課\001_財政係\30 財政状況資料集\R06決算\260302_【県市町村課：312（木）〆】令和６年度財政状況資料集の作成及び提出について（依頼）\02回答\"/>
    </mc:Choice>
  </mc:AlternateContent>
  <xr:revisionPtr revIDLastSave="0" documentId="13_ncr:1_{F9C3AB89-7659-45CE-8EDF-7F67CE088869}" xr6:coauthVersionLast="47" xr6:coauthVersionMax="47" xr10:uidLastSave="{00000000-0000-0000-0000-000000000000}"/>
  <bookViews>
    <workbookView xWindow="-120" yWindow="-120" windowWidth="20730" windowHeight="11040" tabRatio="7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W35" i="10" s="1"/>
  <c r="BE34" i="10"/>
  <c r="C34" i="10"/>
  <c r="U34" i="10" s="1"/>
  <c r="BW36" i="10" l="1"/>
  <c r="BW37" i="10" s="1"/>
  <c r="BW38" i="10" s="1"/>
  <c r="BW39" i="10" s="1"/>
  <c r="BW40" i="10" s="1"/>
  <c r="BW41" i="10" s="1"/>
  <c r="BW42" i="10" s="1"/>
  <c r="BW43" i="10" s="1"/>
  <c r="U35" i="10"/>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<sst xmlns="http://schemas.openxmlformats.org/spreadsheetml/2006/main" count="1206" uniqueCount="567">
  <si>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</si>
  <si>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</si>
  <si>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</si>
  <si>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</si>
  <si>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</si>
  <si>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</si>
  <si>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</si>
  <si>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</si>
  <si>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</si>
  <si>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</si>
  <si>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</si>
  <si>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</si>
  <si>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</si>
  <si>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</si>
  <si>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</si>
  <si>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</si>
  <si>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</si>
  <si>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</si>
  <si>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</si>
  <si>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</si>
  <si>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</si>
  <si>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</si>
  <si>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</si>
  <si>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</si>
  <si>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</si>
  <si>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</si>
  <si>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</si>
  <si>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</si>
  <si>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</si>
  <si>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</si>
  <si>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</si>
  <si>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</si>
  <si>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</si>
  <si>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</si>
  <si>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</si>
  <si>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</si>
  <si>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</si>
  <si>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</si>
  <si>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</si>
  <si>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</si>
  <si>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</si>
  <si>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</si>
  <si>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</si>
  <si>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</si>
  <si>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</si>
  <si>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</si>
  <si>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</si>
  <si>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</si>
  <si>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</si>
  <si>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</si>
  <si>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</si>
  <si>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</si>
  <si>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</si>
  <si>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</si>
  <si>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</si>
  <si>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</si>
  <si>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</si>
  <si>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</si>
  <si>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</si>
  <si>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</si>
  <si>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</si>
  <si>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</si>
  <si>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</si>
  <si>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</si>
  <si>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</si>
  <si>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</si>
  <si>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</si>
  <si>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</si>
  <si>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</si>
  <si>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</si>
  <si>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</si>
  <si>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</si>
  <si>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</si>
  <si>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</si>
  <si>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</si>
  <si>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</si>
  <si>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</si>
  <si>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</si>
  <si>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</si>
  <si>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</si>
  <si>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</si>
  <si>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</si>
  <si>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</si>
  <si>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</si>
  <si>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</si>
  <si>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</si>
  <si>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</si>
  <si>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</si>
  <si>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</si>
  <si>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</si>
  <si>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</si>
  <si>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</si>
  <si>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</si>
  <si>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</si>
  <si>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那須町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</si>
  <si>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</si>
  <si>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</si>
  <si>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</si>
  <si>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</si>
  <si>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</si>
  <si>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</si>
  <si>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</si>
  <si>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</si>
  <si>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</si>
  <si>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</si>
  <si>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</si>
  <si>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</si>
  <si>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</si>
  <si>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</si>
  <si>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</si>
  <si>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</si>
  <si>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</si>
  <si>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</si>
  <si>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</si>
  <si>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</si>
  <si>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</si>
  <si>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</si>
  <si>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</si>
  <si>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</si>
  <si>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</si>
  <si>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</si>
  <si>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</si>
  <si>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</si>
  <si>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</si>
  <si>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</si>
  <si>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</si>
  <si>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</si>
  <si>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</si>
  <si>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</si>
  <si>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</si>
  <si>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</si>
  <si>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</si>
  <si>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</si>
  <si>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</si>
  <si>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</si>
  <si>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</si>
  <si>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</si>
  <si>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</si>
  <si>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</si>
  <si>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</si>
  <si>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</si>
  <si>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</si>
  <si>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</si>
  <si>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</si>
  <si>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</si>
  <si>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</si>
  <si>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</si>
  <si>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</si>
  <si>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</si>
  <si>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</si>
  <si>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</si>
  <si>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</si>
  <si>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</si>
  <si>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</si>
  <si>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</si>
  <si>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</si>
  <si>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</si>
  <si>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</si>
  <si>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</si>
  <si>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</si>
  <si>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</si>
  <si>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</si>
  <si>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</si>
  <si>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</si>
  <si>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</si>
  <si>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</si>
  <si>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</si>
  <si>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</si>
  <si>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</si>
  <si>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</si>
  <si>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</si>
  <si>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</si>
  <si>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</si>
  <si>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</si>
  <si>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</si>
  <si>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</si>
  <si>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</si>
  <si>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</si>
  <si>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</si>
  <si>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</si>
  <si>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</si>
  <si>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</si>
  <si>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</si>
  <si>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</si>
  <si>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</si>
  <si>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</si>
  <si>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</si>
  <si>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</si>
  <si>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</si>
  <si>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</si>
  <si>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</si>
  <si>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</si>
  <si>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</si>
  <si>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</si>
  <si>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</si>
  <si>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</si>
  <si>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</si>
  <si>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</si>
  <si>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</si>
  <si>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</si>
  <si>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</si>
  <si>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</si>
  <si>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</si>
  <si>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</si>
  <si>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</si>
  <si>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</si>
  <si>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</si>
  <si>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</si>
  <si>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</si>
  <si>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</si>
  <si>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</si>
  <si>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</si>
  <si>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</si>
  <si>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</si>
  <si>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</si>
  <si>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</si>
  <si>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</si>
  <si>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</si>
  <si>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</si>
  <si>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</si>
  <si>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</si>
  <si>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</si>
  <si>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</si>
  <si>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</si>
  <si>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</si>
  <si>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</si>
  <si>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</si>
  <si>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</si>
  <si>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</si>
  <si>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</si>
  <si>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</si>
  <si>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</si>
  <si>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</si>
  <si>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</si>
  <si>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</si>
  <si>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</si>
  <si>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</si>
  <si>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</si>
  <si>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</si>
  <si>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</si>
  <si>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</si>
  <si>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</si>
  <si>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</si>
  <si>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</si>
  <si>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</si>
  <si>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</si>
  <si>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</si>
  <si>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</si>
  <si>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</si>
  <si>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</si>
  <si>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</si>
  <si>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</si>
  <si>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</si>
  <si>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</si>
  <si>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</si>
  <si>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</si>
  <si>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</si>
  <si>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</si>
  <si>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</si>
  <si>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</si>
  <si>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</si>
  <si>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</si>
  <si>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</si>
  <si>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</si>
  <si>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</si>
  <si>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</si>
  <si>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</si>
  <si>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</si>
  <si>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</si>
  <si>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</si>
  <si>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</si>
  <si>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</si>
  <si>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</si>
  <si>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</si>
  <si>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</si>
  <si>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</si>
  <si>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</si>
  <si>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</si>
  <si>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</si>
  <si>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</si>
  <si>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</si>
  <si>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</si>
  <si>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</si>
  <si>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</si>
  <si>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</si>
  <si>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</si>
  <si>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</si>
  <si>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</si>
  <si>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</si>
  <si>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</si>
  <si>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</si>
  <si>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</si>
  <si>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</si>
  <si>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</si>
  <si>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</si>
  <si>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</si>
  <si>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</si>
  <si>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</si>
  <si>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</si>
  <si>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</si>
  <si>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</si>
  <si>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</si>
  <si>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</si>
  <si>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</si>
  <si>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</si>
  <si>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</si>
  <si>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</si>
  <si>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</si>
  <si>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</si>
  <si>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</si>
  <si>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</si>
  <si>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</si>
  <si>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</si>
  <si>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</si>
  <si>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</si>
  <si>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</si>
  <si>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</si>
  <si>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</si>
  <si>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</si>
  <si>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</si>
  <si>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</si>
  <si>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</si>
  <si>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</si>
  <si>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</si>
  <si>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</si>
  <si>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</si>
  <si>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</si>
  <si>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</si>
  <si>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</si>
  <si>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</si>
  <si>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</si>
  <si>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</si>
  <si>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</si>
  <si>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</si>
  <si>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</si>
  <si>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</si>
  <si>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</si>
  <si>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</si>
  <si>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</si>
  <si>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</si>
  <si>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</si>
  <si>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</si>
  <si>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</si>
  <si>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</si>
  <si>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</si>
  <si>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</si>
  <si>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</si>
  <si>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</si>
  <si>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</si>
  <si>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</si>
  <si>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</si>
  <si>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</si>
  <si>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</si>
  <si>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</si>
  <si>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</si>
  <si>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</si>
  <si>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</si>
  <si>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</si>
  <si>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</si>
  <si>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</si>
  <si>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</si>
  <si>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</si>
  <si>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</si>
  <si>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</si>
  <si>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</si>
  <si>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</si>
  <si>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</si>
  <si>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</si>
  <si>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</si>
  <si>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</si>
  <si>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</si>
  <si>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</si>
  <si>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</si>
  <si>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</si>
  <si>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</si>
  <si>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</si>
  <si>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</si>
  <si>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</si>
  <si>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</si>
  <si>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</si>
  <si>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</si>
  <si>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</si>
  <si>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</si>
  <si>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</si>
  <si>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</si>
  <si>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</si>
  <si>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</si>
  <si>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</si>
  <si>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</si>
  <si>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</si>
  <si>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</si>
  <si>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</si>
  <si>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</si>
  <si>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</si>
  <si>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</si>
  <si>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</si>
  <si>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</si>
  <si>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</si>
  <si>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</si>
  <si>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</si>
  <si>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</si>
  <si>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</si>
  <si>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</si>
  <si>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</si>
  <si>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</si>
  <si>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</si>
  <si>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</si>
  <si>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</si>
  <si>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</si>
  <si>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</si>
  <si>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</si>
  <si>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</si>
  <si>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</si>
  <si>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</si>
  <si>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</si>
  <si>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</si>
  <si>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</si>
  <si>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</si>
  <si>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</si>
  <si>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</si>
  <si>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</si>
  <si>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</si>
  <si>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</si>
  <si>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</si>
  <si>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</si>
  <si>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</si>
  <si>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</si>
  <si>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</si>
  <si>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</si>
  <si>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</si>
  <si>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</si>
  <si>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</si>
  <si>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</si>
  <si>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</si>
  <si>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</si>
  <si>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</si>
  <si>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</si>
  <si>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</si>
  <si>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</si>
  <si>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</si>
  <si>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</si>
  <si>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</si>
  <si>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</si>
  <si>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</si>
  <si>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</si>
  <si>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</si>
  <si>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</si>
  <si>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</si>
  <si>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</si>
  <si>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</si>
  <si>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</si>
  <si>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</si>
  <si>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</si>
  <si>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</si>
  <si>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</si>
  <si>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</si>
  <si>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</si>
  <si>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</si>
  <si>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</si>
  <si>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</si>
  <si>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</si>
  <si>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</si>
  <si>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</si>
  <si>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</si>
  <si>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</si>
  <si>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</si>
  <si>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</si>
  <si>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</si>
  <si>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</si>
  <si>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</si>
  <si>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</si>
  <si>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</si>
  <si>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</si>
  <si>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</si>
  <si>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</si>
  <si>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</si>
  <si>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</si>
  <si>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</si>
  <si>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</si>
  <si>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</si>
  <si>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</si>
  <si>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</si>
  <si>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</si>
  <si>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</si>
  <si>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</si>
  <si>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</si>
  <si>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</si>
  <si>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</si>
  <si>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</si>
  <si>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</si>
  <si>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</si>
  <si>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</si>
  <si>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</si>
  <si>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</si>
  <si>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</si>
  <si>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</si>
  <si>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</si>
  <si>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</si>
  <si>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</si>
  <si>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</si>
  <si>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</si>
  <si>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</si>
  <si>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</si>
  <si>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</si>
  <si>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</si>
  <si>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</si>
  <si>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</si>
  <si>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</si>
  <si>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</si>
  <si>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</si>
  <si>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</si>
  <si>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</si>
  <si>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</si>
  <si>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</si>
  <si>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</si>
  <si>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</si>
  <si>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</si>
  <si>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</si>
  <si>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</si>
  <si>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</si>
  <si>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</si>
  <si>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</si>
  <si>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</si>
  <si>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</si>
  <si>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</si>
  <si>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</si>
  <si>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</si>
  <si>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</si>
  <si>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</si>
  <si>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</si>
  <si>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</si>
  <si>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</si>
  <si>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</si>
  <si>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</si>
  <si>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</si>
  <si>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</si>
  <si>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</si>
  <si>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</si>
  <si>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</si>
  <si>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</si>
  <si>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</si>
  <si>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</si>
  <si>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那須未来株式会社</t>
    <rPh sb="0" eb="2">
      <t>ナス</t>
    </rPh>
    <rPh sb="2" eb="4">
      <t>ミライ</t>
    </rPh>
    <rPh sb="4" eb="6">
      <t>カブシキ</t>
    </rPh>
    <rPh sb="6" eb="8">
      <t>カイシャ</t>
    </rPh>
    <phoneticPr fontId="2"/>
  </si>
  <si>
    <t>那須町農業公社</t>
    <rPh sb="0" eb="3">
      <t>ナスマチ</t>
    </rPh>
    <rPh sb="3" eb="5">
      <t>ノウギョウ</t>
    </rPh>
    <rPh sb="5" eb="7">
      <t>コウシャ</t>
    </rPh>
    <phoneticPr fontId="2"/>
  </si>
  <si>
    <t>那須地区広域行政事務組合(一般会計)</t>
  </si>
  <si>
    <t>那須地区広域行政事務組合(広域クリーンセンター大田原事業特別会計)</t>
  </si>
  <si>
    <t>広域クリーンセンター大田原事業特別会計</t>
  </si>
  <si>
    <t>那須地区広域行政事務組合(黒羽グリーンオアシス事業特別会計)</t>
    <rPh sb="13" eb="15">
      <t>クロバネ</t>
    </rPh>
    <rPh sb="23" eb="25">
      <t>ジギョウ</t>
    </rPh>
    <rPh sb="25" eb="27">
      <t>トクベツ</t>
    </rPh>
    <rPh sb="27" eb="29">
      <t>カイケイ</t>
    </rPh>
    <phoneticPr fontId="2"/>
  </si>
  <si>
    <t>那須地区広域行政事務組合(那須グリーンネクサス事業特別会計)</t>
    <rPh sb="13" eb="15">
      <t>ナス</t>
    </rPh>
    <phoneticPr fontId="2"/>
  </si>
  <si>
    <t>那須地区消防組合</t>
  </si>
  <si>
    <t>黒磯那須消防組合</t>
  </si>
  <si>
    <t>黒磯那須共同火葬場組合</t>
    <rPh sb="4" eb="6">
      <t>キョウドウ</t>
    </rPh>
    <rPh sb="6" eb="9">
      <t>カソウバ</t>
    </rPh>
    <phoneticPr fontId="2"/>
  </si>
  <si>
    <t>黒磯那須火葬場組合</t>
  </si>
  <si>
    <t>黒磯那須公設地方卸売市場事務組合</t>
    <rPh sb="6" eb="8">
      <t>チホウ</t>
    </rPh>
    <rPh sb="8" eb="10">
      <t>オロシウリ</t>
    </rPh>
    <rPh sb="12" eb="14">
      <t>ジム</t>
    </rPh>
    <phoneticPr fontId="2"/>
  </si>
  <si>
    <t>黒磯那須公設市場組合</t>
  </si>
  <si>
    <t>栃木県市町村総合事務組合(一般会計)</t>
  </si>
  <si>
    <t>栃木県市町村総合事務組合(特別会計)</t>
  </si>
  <si>
    <t>後期高齢者医療広域連合(特別会計)</t>
  </si>
  <si>
    <t>-</t>
    <phoneticPr fontId="2"/>
  </si>
  <si>
    <t>ふるさと那須町応援基金</t>
    <rPh sb="4" eb="7">
      <t>ナスマチ</t>
    </rPh>
    <rPh sb="7" eb="11">
      <t>オウエンキキン</t>
    </rPh>
    <phoneticPr fontId="5"/>
  </si>
  <si>
    <t>公共施設等整備基金</t>
    <rPh sb="0" eb="5">
      <t>コウキョウシセツナド</t>
    </rPh>
    <rPh sb="5" eb="9">
      <t>セイビキキン</t>
    </rPh>
    <phoneticPr fontId="5"/>
  </si>
  <si>
    <t>総合運動公園整備基金</t>
    <rPh sb="0" eb="6">
      <t>ソウゴウウンドウコウエン</t>
    </rPh>
    <rPh sb="6" eb="10">
      <t>セイビキキン</t>
    </rPh>
    <phoneticPr fontId="5"/>
  </si>
  <si>
    <t>ふるさと創生事業基金</t>
    <rPh sb="4" eb="6">
      <t>ソウセイ</t>
    </rPh>
    <rPh sb="6" eb="8">
      <t>ジギョウ</t>
    </rPh>
    <rPh sb="8" eb="10">
      <t>キキン</t>
    </rPh>
    <phoneticPr fontId="5"/>
  </si>
  <si>
    <t>すこやかこども基金</t>
    <rPh sb="7" eb="9">
      <t>キキン</t>
    </rPh>
    <phoneticPr fontId="5"/>
  </si>
  <si>
    <t>栃木県市町村総合事務組合(一般会計)</t>
    <phoneticPr fontId="2"/>
  </si>
  <si>
    <t>栃木県後期高齢者医療広域連合(一般会計)</t>
    <rPh sb="0" eb="3">
      <t>トチギケン</t>
    </rPh>
    <phoneticPr fontId="2"/>
  </si>
  <si>
    <t>栃木県後期高齢者医療広域連合(後期高齢者医療特別会計)</t>
    <rPh sb="15" eb="22">
      <t>コウキコウレイシャイリョウ</t>
    </rPh>
    <rPh sb="22" eb="24">
      <t>トクベツ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</si>
</sst>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FF4-427E-94F7-19669F2799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41952</c:v>
                </c:pt>
                <c:pt idx="1">
                  <c:v>56795</c:v>
                </c:pt>
                <c:pt idx="2">
                  <c:v>37379</c:v>
                </c:pt>
                <c:pt idx="3">
                  <c:v>53728</c:v>
                </c:pt>
                <c:pt idx="4">
                  <c:v>59758</c:v>
                </c:pt>
              </c:numCache>
            </c:numRef>
          </c:val>
          <c:smooth val="0"/>
          <c:extLst>
            <c:ext xmlns:c16="http://schemas.microsoft.com/office/drawing/2014/chart" uri="{C3380CC4-5D6E-409C-BE32-E72D297353CC}">
              <c16:uniqueId val="{00000001-8FF4-427E-94F7-19669F2799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c:v>
                </c:pt>
                <c:pt idx="1">
                  <c:v>10.93</c:v>
                </c:pt>
                <c:pt idx="2">
                  <c:v>14.64</c:v>
                </c:pt>
                <c:pt idx="3">
                  <c:v>15</c:v>
                </c:pt>
                <c:pt idx="4">
                  <c:v>14.04</c:v>
                </c:pt>
              </c:numCache>
            </c:numRef>
          </c:val>
          <c:extLst>
            <c:ext xmlns:c16="http://schemas.microsoft.com/office/drawing/2014/chart" uri="{C3380CC4-5D6E-409C-BE32-E72D297353CC}">
              <c16:uniqueId val="{00000000-B15F-43EA-92DC-B30B1A68CE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16.739999999999998</c:v>
                </c:pt>
                <c:pt idx="1">
                  <c:v>23.8</c:v>
                </c:pt>
                <c:pt idx="2">
                  <c:v>26.51</c:v>
                </c:pt>
                <c:pt idx="3">
                  <c:v>29.81</c:v>
                </c:pt>
                <c:pt idx="4">
                  <c:v>30.03</c:v>
                </c:pt>
              </c:numCache>
            </c:numRef>
          </c:val>
          <c:extLst>
            <c:ext xmlns:c16="http://schemas.microsoft.com/office/drawing/2014/chart" uri="{C3380CC4-5D6E-409C-BE32-E72D297353CC}">
              <c16:uniqueId val="{00000001-B15F-43EA-92DC-B30B1A68CE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4.82</c:v>
                </c:pt>
                <c:pt idx="1">
                  <c:v>6.24</c:v>
                </c:pt>
                <c:pt idx="2">
                  <c:v>4.93</c:v>
                </c:pt>
                <c:pt idx="3">
                  <c:v>4.12</c:v>
                </c:pt>
                <c:pt idx="4">
                  <c:v>7.0000000000000007E-2</c:v>
                </c:pt>
              </c:numCache>
            </c:numRef>
          </c:val>
          <c:smooth val="0"/>
          <c:extLst>
            <c:ext xmlns:c16="http://schemas.microsoft.com/office/drawing/2014/chart" uri="{C3380CC4-5D6E-409C-BE32-E72D297353CC}">
              <c16:uniqueId val="{00000002-B15F-43EA-92DC-B30B1A68CE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0.69</c:v>
                </c:pt>
                <c:pt idx="2">
                  <c:v>#N/A</c:v>
                </c:pt>
                <c:pt idx="3">
                  <c:v>1.1299999999999999</c:v>
                </c:pt>
                <c:pt idx="4">
                  <c:v>#N/A</c:v>
                </c:pt>
                <c:pt idx="5">
                  <c:v>1.1299999999999999</c:v>
                </c:pt>
                <c:pt idx="6">
                  <c:v>#N/A</c:v>
                </c:pt>
                <c:pt idx="7">
                  <c:v>1.24</c:v>
                </c:pt>
                <c:pt idx="8">
                  <c:v>0</c:v>
                </c:pt>
                <c:pt idx="9">
                  <c:v>0</c:v>
                </c:pt>
              </c:numCache>
            </c:numRef>
          </c:val>
          <c:extLst>
            <c:ext xmlns:c16="http://schemas.microsoft.com/office/drawing/2014/chart" uri="{C3380CC4-5D6E-409C-BE32-E72D297353CC}">
              <c16:uniqueId val="{00000000-988E-4E82-911E-3FBA8085EE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8E-4E82-911E-3FBA8085EE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8E-4E82-911E-3FBA8085EE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8E-4E82-911E-3FBA8085EE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2.11</c:v>
                </c:pt>
                <c:pt idx="8">
                  <c:v>#N/A</c:v>
                </c:pt>
                <c:pt idx="9">
                  <c:v>0.1</c:v>
                </c:pt>
              </c:numCache>
            </c:numRef>
          </c:val>
          <c:extLst>
            <c:ext xmlns:c16="http://schemas.microsoft.com/office/drawing/2014/chart" uri="{C3380CC4-5D6E-409C-BE32-E72D297353CC}">
              <c16:uniqueId val="{00000004-988E-4E82-911E-3FBA8085EE0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5-988E-4E82-911E-3FBA8085EE0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1.0900000000000001</c:v>
                </c:pt>
                <c:pt idx="4">
                  <c:v>#N/A</c:v>
                </c:pt>
                <c:pt idx="5">
                  <c:v>1</c:v>
                </c:pt>
                <c:pt idx="6">
                  <c:v>#N/A</c:v>
                </c:pt>
                <c:pt idx="7">
                  <c:v>0.89</c:v>
                </c:pt>
                <c:pt idx="8">
                  <c:v>#N/A</c:v>
                </c:pt>
                <c:pt idx="9">
                  <c:v>0.89</c:v>
                </c:pt>
              </c:numCache>
            </c:numRef>
          </c:val>
          <c:extLst>
            <c:ext xmlns:c16="http://schemas.microsoft.com/office/drawing/2014/chart" uri="{C3380CC4-5D6E-409C-BE32-E72D297353CC}">
              <c16:uniqueId val="{00000006-988E-4E82-911E-3FBA8085EE0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2.21</c:v>
                </c:pt>
                <c:pt idx="2">
                  <c:v>#N/A</c:v>
                </c:pt>
                <c:pt idx="3">
                  <c:v>1.54</c:v>
                </c:pt>
                <c:pt idx="4">
                  <c:v>#N/A</c:v>
                </c:pt>
                <c:pt idx="5">
                  <c:v>1.74</c:v>
                </c:pt>
                <c:pt idx="6">
                  <c:v>#N/A</c:v>
                </c:pt>
                <c:pt idx="7">
                  <c:v>0.12</c:v>
                </c:pt>
                <c:pt idx="8">
                  <c:v>#N/A</c:v>
                </c:pt>
                <c:pt idx="9">
                  <c:v>1.56</c:v>
                </c:pt>
              </c:numCache>
            </c:numRef>
          </c:val>
          <c:extLst>
            <c:ext xmlns:c16="http://schemas.microsoft.com/office/drawing/2014/chart" uri="{C3380CC4-5D6E-409C-BE32-E72D297353CC}">
              <c16:uniqueId val="{00000007-988E-4E82-911E-3FBA8085EE0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17.57</c:v>
                </c:pt>
                <c:pt idx="2">
                  <c:v>#N/A</c:v>
                </c:pt>
                <c:pt idx="3">
                  <c:v>15.72</c:v>
                </c:pt>
                <c:pt idx="4">
                  <c:v>#N/A</c:v>
                </c:pt>
                <c:pt idx="5">
                  <c:v>13.86</c:v>
                </c:pt>
                <c:pt idx="6">
                  <c:v>#N/A</c:v>
                </c:pt>
                <c:pt idx="7">
                  <c:v>13.15</c:v>
                </c:pt>
                <c:pt idx="8">
                  <c:v>#N/A</c:v>
                </c:pt>
                <c:pt idx="9">
                  <c:v>9.77</c:v>
                </c:pt>
              </c:numCache>
            </c:numRef>
          </c:val>
          <c:extLst>
            <c:ext xmlns:c16="http://schemas.microsoft.com/office/drawing/2014/chart" uri="{C3380CC4-5D6E-409C-BE32-E72D297353CC}">
              <c16:uniqueId val="{00000008-988E-4E82-911E-3FBA8085EE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13.08</c:v>
                </c:pt>
                <c:pt idx="2">
                  <c:v>#N/A</c:v>
                </c:pt>
                <c:pt idx="3">
                  <c:v>10.92</c:v>
                </c:pt>
                <c:pt idx="4">
                  <c:v>#N/A</c:v>
                </c:pt>
                <c:pt idx="5">
                  <c:v>14.63</c:v>
                </c:pt>
                <c:pt idx="6">
                  <c:v>#N/A</c:v>
                </c:pt>
                <c:pt idx="7">
                  <c:v>15</c:v>
                </c:pt>
                <c:pt idx="8">
                  <c:v>#N/A</c:v>
                </c:pt>
                <c:pt idx="9">
                  <c:v>14.04</c:v>
                </c:pt>
              </c:numCache>
            </c:numRef>
          </c:val>
          <c:extLst>
            <c:ext xmlns:c16="http://schemas.microsoft.com/office/drawing/2014/chart" uri="{C3380CC4-5D6E-409C-BE32-E72D297353CC}">
              <c16:uniqueId val="{00000009-988E-4E82-911E-3FBA8085EE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772</c:v>
                </c:pt>
                <c:pt idx="5">
                  <c:v>750</c:v>
                </c:pt>
                <c:pt idx="8">
                  <c:v>821</c:v>
                </c:pt>
                <c:pt idx="11">
                  <c:v>835</c:v>
                </c:pt>
                <c:pt idx="14">
                  <c:v>794</c:v>
                </c:pt>
              </c:numCache>
            </c:numRef>
          </c:val>
          <c:extLst>
            <c:ext xmlns:c16="http://schemas.microsoft.com/office/drawing/2014/chart" uri="{C3380CC4-5D6E-409C-BE32-E72D297353CC}">
              <c16:uniqueId val="{00000000-508C-4426-8122-92CD6D98B9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08C-4426-8122-92CD6D98B9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2-508C-4426-8122-92CD6D98B9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56</c:v>
                </c:pt>
                <c:pt idx="6">
                  <c:v>65</c:v>
                </c:pt>
                <c:pt idx="9">
                  <c:v>69</c:v>
                </c:pt>
                <c:pt idx="12">
                  <c:v>89</c:v>
                </c:pt>
              </c:numCache>
            </c:numRef>
          </c:val>
          <c:extLst>
            <c:ext xmlns:c16="http://schemas.microsoft.com/office/drawing/2014/chart" uri="{C3380CC4-5D6E-409C-BE32-E72D297353CC}">
              <c16:uniqueId val="{00000003-508C-4426-8122-92CD6D98B9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152</c:v>
                </c:pt>
                <c:pt idx="3">
                  <c:v>150</c:v>
                </c:pt>
                <c:pt idx="6">
                  <c:v>142</c:v>
                </c:pt>
                <c:pt idx="9">
                  <c:v>109</c:v>
                </c:pt>
                <c:pt idx="12">
                  <c:v>114</c:v>
                </c:pt>
              </c:numCache>
            </c:numRef>
          </c:val>
          <c:extLst>
            <c:ext xmlns:c16="http://schemas.microsoft.com/office/drawing/2014/chart" uri="{C3380CC4-5D6E-409C-BE32-E72D297353CC}">
              <c16:uniqueId val="{00000004-508C-4426-8122-92CD6D98B9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8C-4426-8122-92CD6D98B9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8C-4426-8122-92CD6D98B9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1067</c:v>
                </c:pt>
                <c:pt idx="3">
                  <c:v>1058</c:v>
                </c:pt>
                <c:pt idx="6">
                  <c:v>1142</c:v>
                </c:pt>
                <c:pt idx="9">
                  <c:v>1171</c:v>
                </c:pt>
                <c:pt idx="12">
                  <c:v>1127</c:v>
                </c:pt>
              </c:numCache>
            </c:numRef>
          </c:val>
          <c:extLst>
            <c:ext xmlns:c16="http://schemas.microsoft.com/office/drawing/2014/chart" uri="{C3380CC4-5D6E-409C-BE32-E72D297353CC}">
              <c16:uniqueId val="{00000007-508C-4426-8122-92CD6D98B9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515</c:v>
                </c:pt>
                <c:pt idx="5">
                  <c:v>#N/A</c:v>
                </c:pt>
                <c:pt idx="6">
                  <c:v>#N/A</c:v>
                </c:pt>
                <c:pt idx="7">
                  <c:v>528</c:v>
                </c:pt>
                <c:pt idx="8">
                  <c:v>#N/A</c:v>
                </c:pt>
                <c:pt idx="9">
                  <c:v>#N/A</c:v>
                </c:pt>
                <c:pt idx="10">
                  <c:v>514</c:v>
                </c:pt>
                <c:pt idx="11">
                  <c:v>#N/A</c:v>
                </c:pt>
                <c:pt idx="12">
                  <c:v>#N/A</c:v>
                </c:pt>
                <c:pt idx="13">
                  <c:v>538</c:v>
                </c:pt>
                <c:pt idx="14">
                  <c:v>#N/A</c:v>
                </c:pt>
              </c:numCache>
            </c:numRef>
          </c:val>
          <c:smooth val="0"/>
          <c:extLst>
            <c:ext xmlns:c16="http://schemas.microsoft.com/office/drawing/2014/chart" uri="{C3380CC4-5D6E-409C-BE32-E72D297353CC}">
              <c16:uniqueId val="{00000008-508C-4426-8122-92CD6D98B9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9573</c:v>
                </c:pt>
                <c:pt idx="5">
                  <c:v>9611</c:v>
                </c:pt>
                <c:pt idx="8">
                  <c:v>9211</c:v>
                </c:pt>
                <c:pt idx="11">
                  <c:v>8833</c:v>
                </c:pt>
                <c:pt idx="14">
                  <c:v>8224</c:v>
                </c:pt>
              </c:numCache>
            </c:numRef>
          </c:val>
          <c:extLst>
            <c:ext xmlns:c16="http://schemas.microsoft.com/office/drawing/2014/chart" uri="{C3380CC4-5D6E-409C-BE32-E72D297353CC}">
              <c16:uniqueId val="{00000000-11E7-4292-B1E7-D4359D1BE6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443</c:v>
                </c:pt>
                <c:pt idx="5">
                  <c:v>208</c:v>
                </c:pt>
                <c:pt idx="8">
                  <c:v>355</c:v>
                </c:pt>
                <c:pt idx="11">
                  <c:v>442</c:v>
                </c:pt>
                <c:pt idx="14">
                  <c:v>535</c:v>
                </c:pt>
              </c:numCache>
            </c:numRef>
          </c:val>
          <c:extLst>
            <c:ext xmlns:c16="http://schemas.microsoft.com/office/drawing/2014/chart" uri="{C3380CC4-5D6E-409C-BE32-E72D297353CC}">
              <c16:uniqueId val="{00000001-11E7-4292-B1E7-D4359D1BE6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3750</c:v>
                </c:pt>
                <c:pt idx="5">
                  <c:v>4807</c:v>
                </c:pt>
                <c:pt idx="8">
                  <c:v>5578</c:v>
                </c:pt>
                <c:pt idx="11">
                  <c:v>6304</c:v>
                </c:pt>
                <c:pt idx="14">
                  <c:v>6638</c:v>
                </c:pt>
              </c:numCache>
            </c:numRef>
          </c:val>
          <c:extLst>
            <c:ext xmlns:c16="http://schemas.microsoft.com/office/drawing/2014/chart" uri="{C3380CC4-5D6E-409C-BE32-E72D297353CC}">
              <c16:uniqueId val="{00000002-11E7-4292-B1E7-D4359D1BE6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E7-4292-B1E7-D4359D1BE6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E7-4292-B1E7-D4359D1BE6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E7-4292-B1E7-D4359D1BE6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1935</c:v>
                </c:pt>
                <c:pt idx="3">
                  <c:v>1912</c:v>
                </c:pt>
                <c:pt idx="6">
                  <c:v>1923</c:v>
                </c:pt>
                <c:pt idx="9">
                  <c:v>2012</c:v>
                </c:pt>
                <c:pt idx="12">
                  <c:v>1805</c:v>
                </c:pt>
              </c:numCache>
            </c:numRef>
          </c:val>
          <c:extLst>
            <c:ext xmlns:c16="http://schemas.microsoft.com/office/drawing/2014/chart" uri="{C3380CC4-5D6E-409C-BE32-E72D297353CC}">
              <c16:uniqueId val="{00000006-11E7-4292-B1E7-D4359D1BE6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675</c:v>
                </c:pt>
                <c:pt idx="3">
                  <c:v>840</c:v>
                </c:pt>
                <c:pt idx="6">
                  <c:v>850</c:v>
                </c:pt>
                <c:pt idx="9">
                  <c:v>863</c:v>
                </c:pt>
                <c:pt idx="12">
                  <c:v>933</c:v>
                </c:pt>
              </c:numCache>
            </c:numRef>
          </c:val>
          <c:extLst>
            <c:ext xmlns:c16="http://schemas.microsoft.com/office/drawing/2014/chart" uri="{C3380CC4-5D6E-409C-BE32-E72D297353CC}">
              <c16:uniqueId val="{00000007-11E7-4292-B1E7-D4359D1BE6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1753</c:v>
                </c:pt>
                <c:pt idx="3">
                  <c:v>1741</c:v>
                </c:pt>
                <c:pt idx="6">
                  <c:v>1638</c:v>
                </c:pt>
                <c:pt idx="9">
                  <c:v>1600</c:v>
                </c:pt>
                <c:pt idx="12">
                  <c:v>1626</c:v>
                </c:pt>
              </c:numCache>
            </c:numRef>
          </c:val>
          <c:extLst>
            <c:ext xmlns:c16="http://schemas.microsoft.com/office/drawing/2014/chart" uri="{C3380CC4-5D6E-409C-BE32-E72D297353CC}">
              <c16:uniqueId val="{00000008-11E7-4292-B1E7-D4359D1BE6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652</c:v>
                </c:pt>
                <c:pt idx="3">
                  <c:v>430</c:v>
                </c:pt>
                <c:pt idx="6">
                  <c:v>416</c:v>
                </c:pt>
                <c:pt idx="9">
                  <c:v>402</c:v>
                </c:pt>
                <c:pt idx="12">
                  <c:v>388</c:v>
                </c:pt>
              </c:numCache>
            </c:numRef>
          </c:val>
          <c:extLst>
            <c:ext xmlns:c16="http://schemas.microsoft.com/office/drawing/2014/chart" uri="{C3380CC4-5D6E-409C-BE32-E72D297353CC}">
              <c16:uniqueId val="{00000009-11E7-4292-B1E7-D4359D1BE6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11709</c:v>
                </c:pt>
                <c:pt idx="3">
                  <c:v>11848</c:v>
                </c:pt>
                <c:pt idx="6">
                  <c:v>11193</c:v>
                </c:pt>
                <c:pt idx="9">
                  <c:v>10623</c:v>
                </c:pt>
                <c:pt idx="12">
                  <c:v>9885</c:v>
                </c:pt>
              </c:numCache>
            </c:numRef>
          </c:val>
          <c:extLst>
            <c:ext xmlns:c16="http://schemas.microsoft.com/office/drawing/2014/chart" uri="{C3380CC4-5D6E-409C-BE32-E72D297353CC}">
              <c16:uniqueId val="{0000000A-11E7-4292-B1E7-D4359D1BE6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2958</c:v>
                </c:pt>
                <c:pt idx="2">
                  <c:v>#N/A</c:v>
                </c:pt>
                <c:pt idx="3">
                  <c:v>#N/A</c:v>
                </c:pt>
                <c:pt idx="4">
                  <c:v>2144</c:v>
                </c:pt>
                <c:pt idx="5">
                  <c:v>#N/A</c:v>
                </c:pt>
                <c:pt idx="6">
                  <c:v>#N/A</c:v>
                </c:pt>
                <c:pt idx="7">
                  <c:v>876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E7-4292-B1E7-D4359D1BE6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2103</c:v>
                </c:pt>
                <c:pt idx="1">
                  <c:v>2391</c:v>
                </c:pt>
                <c:pt idx="2">
                  <c:v>2453</c:v>
                </c:pt>
              </c:numCache>
            </c:numRef>
          </c:val>
          <c:extLst>
            <c:ext xmlns:c16="http://schemas.microsoft.com/office/drawing/2014/chart" uri="{C3380CC4-5D6E-409C-BE32-E72D297353CC}">
              <c16:uniqueId val="{00000000-F08F-4B90-A0C3-119AE0833E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552</c:v>
                </c:pt>
                <c:pt idx="1">
                  <c:v>593</c:v>
                </c:pt>
                <c:pt idx="2">
                  <c:v>709</c:v>
                </c:pt>
              </c:numCache>
            </c:numRef>
          </c:val>
          <c:extLst>
            <c:ext xmlns:c16="http://schemas.microsoft.com/office/drawing/2014/chart" uri="{C3380CC4-5D6E-409C-BE32-E72D297353CC}">
              <c16:uniqueId val="{00000001-F08F-4B90-A0C3-119AE0833E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1471</c:v>
                </c:pt>
                <c:pt idx="1">
                  <c:v>1808</c:v>
                </c:pt>
                <c:pt idx="2">
                  <c:v>2038</c:v>
                </c:pt>
              </c:numCache>
            </c:numRef>
          </c:val>
          <c:extLst>
            <c:ext xmlns:c16="http://schemas.microsoft.com/office/drawing/2014/chart" uri="{C3380CC4-5D6E-409C-BE32-E72D297353CC}">
              <c16:uniqueId val="{00000002-F08F-4B90-A0C3-119AE0833E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年度過年発生農地等小災害復旧事業（農林施設・農地）や、平成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年度臨時財政対策債などの償還が令和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年度で終了したことによるものである。</a:t>
          </a:r>
        </a:p>
        <a:p>
          <a:r>
            <a:rPr kumimoji="1" lang="ja-JP" altLang="en-US" sz="1400">
              <a:latin typeface="ＭＳ ゴシック" pitchFamily="49" charset="-128"/>
              <a:ea typeface="ＭＳ ゴシック" pitchFamily="49" charset="-128"/>
            </a:rPr>
            <a:t>　今後も「公共施設等総合管理計画」に基づき、公共施設の長寿命化や更新、縮小・廃止などを進める中で、事業の優先度を的確に把握し、大規模投資事業の実施時期を整理しながら、計画的な基金の積立を行う。これにより、起債への過度な依存を避け、持続可能な財政運営に努め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将来負担比率の分子は、地方債発行の抑制による残高の減少に加え、決算剰余金を中心とした積立、ふるさと納税額の増加、さらに普通交付税の追加交付分の積立による充当可能基金の増加が寄与し、▲</a:t>
          </a:r>
          <a:r>
            <a:rPr kumimoji="1" lang="en-US" altLang="ja-JP" sz="1400">
              <a:latin typeface="ＭＳ ゴシック" pitchFamily="49" charset="-128"/>
              <a:ea typeface="ＭＳ ゴシック" pitchFamily="49" charset="-128"/>
            </a:rPr>
            <a:t>760</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等総合管理計画」に基づき、公共施設の長寿命化や更新、縮小・廃止などを進める中で、事業の優先度を的確に把握し、大規模投資事業の実施時期を整理しながら、計画的な基金の積立を行う。これにより、起債への過度な依存を避け、持続可能な財政運営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決算剰余金の積み立てや減債基金への普通交付税追加交付分（臨財債償還基金費分）の積み立て、公共施設等整備基金への計画的な積み立て、ふるさと納税寄附額のふるさと那須町応援基金への積み立て等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む公共施設への対応に加え、災害の頻発化・激甚化や行政需要の高度化・多様化、地域経済の低迷による税収減などに備え、財政調整基金、減債基金及び公共施設等整備基金を中心に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ふるさと那須町応援基金：子育て支援、地域産業の振興、環境保全、福祉、教育等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公共施設等整備基金：文化教育施設、防災防火施設、水資源施設その他公共施設の整備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総合運動公園整備基金：総合運動公園の整備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ふるさと創生事業基金：活力と魅力あふれる豊かなまちづくり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すこやかこども基金：未来を担うこどもをすこやかに育てる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百万円を取り崩した一方、ふるさと納税寄付額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公共施設等整備基金：橋りょう撤去費用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百万円、定住促進住宅分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百万円、東山道伊王野組合寄附金分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ふるさと創生事業基金：利子収入として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万円を積み立てたが、地域ふるさとまつり事業費等で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すこやかこども基金：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教育推進事業等で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百万円を取り崩した一方、育英資金貸付基金からの振替等により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ふるさと那須町応援基金：ふるさと納税寄付額に応じて積み立て、翌年度に特定目的事業の財源として活用する。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公共施設等整備基金：老朽化した公共施設の改修・更新費用に活用するため、計画的に積み立てを継続する。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ふるさと創生事業基金：活力と魅力あふれる個性豊かなまちづくり事業に活用する。（地域ふるさとまつり事業費など）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すこやかこども基金：未来を担うこどもをすこやかに育てる事業に活用する。（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教育推進事業、給付型奨学資金事業など）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老朽化が進む公共施設への対応に加え、災害の頻発化・激甚化、行政需要の高度化・多様化、地域経済の低迷による税収減などに備え、計画的な積み立てを継続する。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繰越金が当初見込みを上回ったことから取り崩しを行わず、さらに普通交付税の追加交付分（臨財債償還基金費分）に加え、予算での積立てを実施した結果、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今後の公債費の推移を踏まえ、年度間の負担が平準化されるよう、計画的に取り崩しと積立てを行う。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ポイント下回り、前年度</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からも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ポイント低下している。これは、人口減少による税収減と、高齢化や介護サービス需要の増加などが主な要因と考えられる。</a:t>
          </a:r>
        </a:p>
        <a:p>
          <a:r>
            <a:rPr kumimoji="1" lang="ja-JP" altLang="en-US" sz="1300">
              <a:latin typeface="ＭＳ Ｐゴシック" panose="020B0600070205080204" pitchFamily="50" charset="-128"/>
              <a:ea typeface="ＭＳ Ｐゴシック" panose="020B0600070205080204" pitchFamily="50" charset="-128"/>
            </a:rPr>
            <a:t>　町内には大型事業所は少ないものの、宿泊・レジャー施設や別荘が多く、固定資産税など一定の財源は確保できている。しかし、土地評価額の下落や別荘の新築件数の減少が見られるため、移住・定住や二地域居住の促進、徴収強化などにより、安定した歳入確保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経常収支比率は前年度</a:t>
          </a:r>
          <a:r>
            <a:rPr kumimoji="1" lang="en-US" altLang="ja-JP" sz="1250">
              <a:latin typeface="ＭＳ Ｐゴシック" panose="020B0600070205080204" pitchFamily="50" charset="-128"/>
              <a:ea typeface="ＭＳ Ｐゴシック" panose="020B0600070205080204" pitchFamily="50" charset="-128"/>
            </a:rPr>
            <a:t>(90.9</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から</a:t>
          </a:r>
          <a:r>
            <a:rPr kumimoji="1" lang="en-US" altLang="ja-JP" sz="1250">
              <a:latin typeface="ＭＳ Ｐゴシック" panose="020B0600070205080204" pitchFamily="50" charset="-128"/>
              <a:ea typeface="ＭＳ Ｐゴシック" panose="020B0600070205080204" pitchFamily="50" charset="-128"/>
            </a:rPr>
            <a:t>3.9</a:t>
          </a:r>
          <a:r>
            <a:rPr kumimoji="1" lang="ja-JP" altLang="en-US" sz="1250">
              <a:latin typeface="ＭＳ Ｐゴシック" panose="020B0600070205080204" pitchFamily="50" charset="-128"/>
              <a:ea typeface="ＭＳ Ｐゴシック" panose="020B0600070205080204" pitchFamily="50" charset="-128"/>
            </a:rPr>
            <a:t>ポイント改善し</a:t>
          </a:r>
          <a:r>
            <a:rPr kumimoji="1" lang="en-US" altLang="ja-JP" sz="1250">
              <a:latin typeface="ＭＳ Ｐゴシック" panose="020B0600070205080204" pitchFamily="50" charset="-128"/>
              <a:ea typeface="ＭＳ Ｐゴシック" panose="020B0600070205080204" pitchFamily="50" charset="-128"/>
            </a:rPr>
            <a:t>87.0</a:t>
          </a:r>
          <a:r>
            <a:rPr kumimoji="1" lang="ja-JP" altLang="en-US" sz="1250">
              <a:latin typeface="ＭＳ Ｐゴシック" panose="020B0600070205080204" pitchFamily="50" charset="-128"/>
              <a:ea typeface="ＭＳ Ｐゴシック" panose="020B0600070205080204" pitchFamily="50" charset="-128"/>
            </a:rPr>
            <a:t>％となり、類似団体平均（</a:t>
          </a:r>
          <a:r>
            <a:rPr kumimoji="1" lang="en-US" altLang="ja-JP" sz="1250">
              <a:latin typeface="ＭＳ Ｐゴシック" panose="020B0600070205080204" pitchFamily="50" charset="-128"/>
              <a:ea typeface="ＭＳ Ｐゴシック" panose="020B0600070205080204" pitchFamily="50" charset="-128"/>
            </a:rPr>
            <a:t>87.8</a:t>
          </a:r>
          <a:r>
            <a:rPr kumimoji="1" lang="ja-JP" altLang="en-US" sz="1250">
              <a:latin typeface="ＭＳ Ｐゴシック" panose="020B0600070205080204" pitchFamily="50" charset="-128"/>
              <a:ea typeface="ＭＳ Ｐゴシック" panose="020B0600070205080204" pitchFamily="50" charset="-128"/>
            </a:rPr>
            <a:t>％）を下回った。分母の経常一般財源は地方交付税等の増により増加し、分子の経常経費充当一般財源は、ふるさと納税充当額の増加に伴う物件費・補助費等の減少により縮減したことが、比率改善の要因である。</a:t>
          </a:r>
        </a:p>
        <a:p>
          <a:r>
            <a:rPr kumimoji="1" lang="ja-JP" altLang="en-US" sz="1250">
              <a:latin typeface="ＭＳ Ｐゴシック" panose="020B0600070205080204" pitchFamily="50" charset="-128"/>
              <a:ea typeface="ＭＳ Ｐゴシック" panose="020B0600070205080204" pitchFamily="50" charset="-128"/>
            </a:rPr>
            <a:t>　今後は「行財政改革推進プラン」に基づき、歳出削減と事務事業の優先度の精査を進め、優先度の低い事業の廃止・縮小を計画的に進める。併せて、ふるさと納税や宿泊税などによる収入確保にも取り組み、財政構造の硬直化緩和と持続的な財政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29845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7435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29845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110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63</xdr:row>
      <xdr:rowOff>9737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37613"/>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63</xdr:row>
      <xdr:rowOff>13758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7613"/>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65422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134408</xdr:rowOff>
    </xdr:from>
    <xdr:to>
      <xdr:col>7</xdr:col>
      <xdr:colOff>31750</xdr:colOff>
      <xdr:row>63</xdr:row>
      <xdr:rowOff>64558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49335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204,886</a:t>
          </a:r>
          <a:r>
            <a:rPr kumimoji="1" lang="ja-JP" altLang="en-US" sz="1300">
              <a:latin typeface="ＭＳ Ｐゴシック" panose="020B0600070205080204" pitchFamily="50" charset="-128"/>
              <a:ea typeface="ＭＳ Ｐゴシック" panose="020B0600070205080204" pitchFamily="50" charset="-128"/>
            </a:rPr>
            <a:t>千円であり、類似団体の平均</a:t>
          </a:r>
          <a:r>
            <a:rPr kumimoji="1" lang="en-US" altLang="ja-JP" sz="1300">
              <a:latin typeface="ＭＳ Ｐゴシック" panose="020B0600070205080204" pitchFamily="50" charset="-128"/>
              <a:ea typeface="ＭＳ Ｐゴシック" panose="020B0600070205080204" pitchFamily="50" charset="-128"/>
            </a:rPr>
            <a:t>(164,195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要因として、本町は広大な面積に居住区域が点在しているため、効率的な行政サービスの提供が難しいことや、公共施設の数が多いことが挙げられる。特に、「ごみ収集費」や「スクールバス運行費」の負担が大きく、これらの効率化・最適化を進めることが重要である。また、公共施設の適正化については、「公共施設等総合管理計画」に基づき、計画的に推進していく。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105897</xdr:rowOff>
    </xdr:from>
    <xdr:to>
      <xdr:col>23</xdr:col>
      <xdr:colOff>133350</xdr:colOff>
      <xdr:row>86</xdr:row>
      <xdr:rowOff>148760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79147"/>
          <a:ext cx="8382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105897</xdr:rowOff>
    </xdr:from>
    <xdr:to>
      <xdr:col>19</xdr:col>
      <xdr:colOff>133350</xdr:colOff>
      <xdr:row>85</xdr:row>
      <xdr:rowOff>164706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79147"/>
          <a:ext cx="889000" cy="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164706</xdr:rowOff>
    </xdr:from>
    <xdr:to>
      <xdr:col>15</xdr:col>
      <xdr:colOff>82550</xdr:colOff>
      <xdr:row>86</xdr:row>
      <xdr:rowOff>8333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737956"/>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58466</xdr:rowOff>
    </xdr:from>
    <xdr:to>
      <xdr:col>11</xdr:col>
      <xdr:colOff>31750</xdr:colOff>
      <xdr:row>86</xdr:row>
      <xdr:rowOff>8333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1716"/>
          <a:ext cx="889000" cy="1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97960</xdr:rowOff>
    </xdr:from>
    <xdr:to>
      <xdr:col>23</xdr:col>
      <xdr:colOff>184150</xdr:colOff>
      <xdr:row>87</xdr:row>
      <xdr:rowOff>28110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70037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55097</xdr:rowOff>
    </xdr:from>
    <xdr:to>
      <xdr:col>19</xdr:col>
      <xdr:colOff>184150</xdr:colOff>
      <xdr:row>85</xdr:row>
      <xdr:rowOff>156697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141474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14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113906</xdr:rowOff>
    </xdr:from>
    <xdr:to>
      <xdr:col>15</xdr:col>
      <xdr:colOff>133350</xdr:colOff>
      <xdr:row>86</xdr:row>
      <xdr:rowOff>44056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28833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7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128983</xdr:rowOff>
    </xdr:from>
    <xdr:to>
      <xdr:col>11</xdr:col>
      <xdr:colOff>82550</xdr:colOff>
      <xdr:row>86</xdr:row>
      <xdr:rowOff>59133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43910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8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7666</xdr:rowOff>
    </xdr:from>
    <xdr:to>
      <xdr:col>7</xdr:col>
      <xdr:colOff>31750</xdr:colOff>
      <xdr:row>85</xdr:row>
      <xdr:rowOff>109266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94043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6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とほぼ同水準で推移していることから、現行水準を維持しつつ、引き続き給与の適正化に努める。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653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10.63</a:t>
          </a:r>
          <a:r>
            <a:rPr kumimoji="1" lang="ja-JP" altLang="en-US" sz="1300">
              <a:latin typeface="ＭＳ Ｐゴシック" panose="020B0600070205080204" pitchFamily="50" charset="-128"/>
              <a:ea typeface="ＭＳ Ｐゴシック" panose="020B0600070205080204" pitchFamily="50" charset="-128"/>
            </a:rPr>
            <a:t>人で、前年度</a:t>
          </a:r>
          <a:r>
            <a:rPr kumimoji="1" lang="en-US" altLang="ja-JP" sz="1300">
              <a:latin typeface="ＭＳ Ｐゴシック" panose="020B0600070205080204" pitchFamily="50" charset="-128"/>
              <a:ea typeface="ＭＳ Ｐゴシック" panose="020B0600070205080204" pitchFamily="50" charset="-128"/>
            </a:rPr>
            <a:t>(10.50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ポイント増加し、類似団体平均</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ポイント上回っている。この増加は、高度化・多様化する行政需要に対応するため、必要な職員を確保したことによるものである。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今後も「行財政改革推進プラン」に基づき、効果的かつ効率的な人員配置を進めるとともに、職員定数の一層の適正化に取り組む。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80735</xdr:rowOff>
    </xdr:from>
    <xdr:to>
      <xdr:col>81</xdr:col>
      <xdr:colOff>44450</xdr:colOff>
      <xdr:row>64</xdr:row>
      <xdr:rowOff>103142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53535"/>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66947</xdr:rowOff>
    </xdr:from>
    <xdr:to>
      <xdr:col>77</xdr:col>
      <xdr:colOff>44450</xdr:colOff>
      <xdr:row>64</xdr:row>
      <xdr:rowOff>80735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397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66947</xdr:rowOff>
    </xdr:from>
    <xdr:to>
      <xdr:col>72</xdr:col>
      <xdr:colOff>203200</xdr:colOff>
      <xdr:row>64</xdr:row>
      <xdr:rowOff>75565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03974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60053</xdr:rowOff>
    </xdr:from>
    <xdr:to>
      <xdr:col>68</xdr:col>
      <xdr:colOff>152400</xdr:colOff>
      <xdr:row>64</xdr:row>
      <xdr:rowOff>75565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3285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52342</xdr:rowOff>
    </xdr:from>
    <xdr:to>
      <xdr:col>81</xdr:col>
      <xdr:colOff>95250</xdr:colOff>
      <xdr:row>64</xdr:row>
      <xdr:rowOff>153942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24419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29935</xdr:rowOff>
    </xdr:from>
    <xdr:to>
      <xdr:col>77</xdr:col>
      <xdr:colOff>95250</xdr:colOff>
      <xdr:row>64</xdr:row>
      <xdr:rowOff>131535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116312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8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16147</xdr:rowOff>
    </xdr:from>
    <xdr:to>
      <xdr:col>73</xdr:col>
      <xdr:colOff>44450</xdr:colOff>
      <xdr:row>64</xdr:row>
      <xdr:rowOff>117747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102524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24765</xdr:rowOff>
    </xdr:from>
    <xdr:to>
      <xdr:col>68</xdr:col>
      <xdr:colOff>203200</xdr:colOff>
      <xdr:row>64</xdr:row>
      <xdr:rowOff>126365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9253</xdr:rowOff>
    </xdr:from>
    <xdr:to>
      <xdr:col>64</xdr:col>
      <xdr:colOff>152400</xdr:colOff>
      <xdr:row>64</xdr:row>
      <xdr:rowOff>110853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95630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と同水準にとどまったものの、類似団体平均</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公共施設等の長寿命化・更新・縮小・廃止を計画的に進めるとともに、事業の優先度を的確に把握し、大規模投資の実施時期を整理することが求められる。さらに、計画的な基金積立を進め、起債への依存を抑制することで、実質公債費比率を類似団体平均水準まで引き下げることを目指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98044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463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88392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4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69088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123969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123969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の抑制による残高の減少に加え、決算剰余金を中心とした積立、ふるさと納税額の増加、さらに普通交付税の追加交付分の積立による充当可能基金の増加が寄与し、前年度に引き続き類似団体平均と同値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数値なし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を維持した。</a:t>
          </a:r>
        </a:p>
        <a:p>
          <a:r>
            <a:rPr kumimoji="1" lang="ja-JP" altLang="en-US" sz="1300">
              <a:latin typeface="ＭＳ Ｐゴシック" panose="020B0600070205080204" pitchFamily="50" charset="-128"/>
              <a:ea typeface="ＭＳ Ｐゴシック" panose="020B0600070205080204" pitchFamily="50" charset="-128"/>
            </a:rPr>
            <a:t>　今後も、地方債の新規借入を抑制しつつ、財政調整基金等の充当可能財源を着実に確保する。また、経営戦略に基づき、水道事業会計などの公営企業会計の健全化を引き続き推進していく。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53098</xdr:rowOff>
    </xdr:from>
    <xdr:to>
      <xdr:col>72</xdr:col>
      <xdr:colOff>203200</xdr:colOff>
      <xdr:row>15</xdr:row>
      <xdr:rowOff>67794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5339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67794</xdr:rowOff>
    </xdr:from>
    <xdr:to>
      <xdr:col>68</xdr:col>
      <xdr:colOff>152400</xdr:colOff>
      <xdr:row>16</xdr:row>
      <xdr:rowOff>44571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3954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xdr:rowOff>
    </xdr:from>
    <xdr:to>
      <xdr:col>73</xdr:col>
      <xdr:colOff>44450</xdr:colOff>
      <xdr:row>14</xdr:row>
      <xdr:rowOff>103898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88675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8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16994</xdr:rowOff>
    </xdr:from>
    <xdr:to>
      <xdr:col>68</xdr:col>
      <xdr:colOff>203200</xdr:colOff>
      <xdr:row>15</xdr:row>
      <xdr:rowOff>118594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103371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165221</xdr:rowOff>
    </xdr:from>
    <xdr:to>
      <xdr:col>64</xdr:col>
      <xdr:colOff>152400</xdr:colOff>
      <xdr:row>16</xdr:row>
      <xdr:rowOff>95371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80148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会計年度任用職員の事務補助員を原則パートタイム勤務としたことなどにより、近年は改善傾向にあったが、給与改定や期末・勤勉手当の支給率引上げといった制度改正等の影響により、前年度</a:t>
          </a:r>
          <a:r>
            <a:rPr kumimoji="1" lang="en-US" altLang="ja-JP" sz="1200">
              <a:latin typeface="ＭＳ Ｐゴシック" panose="020B0600070205080204" pitchFamily="50" charset="-128"/>
              <a:ea typeface="ＭＳ Ｐゴシック" panose="020B0600070205080204" pitchFamily="50" charset="-128"/>
            </a:rPr>
            <a:t>(24.8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ポイント増加し、類似団体平均</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ポイント上回る</a:t>
          </a:r>
          <a:r>
            <a:rPr kumimoji="1" lang="en-US" altLang="ja-JP" sz="1200">
              <a:latin typeface="ＭＳ Ｐゴシック" panose="020B0600070205080204" pitchFamily="50" charset="-128"/>
              <a:ea typeface="ＭＳ Ｐゴシック" panose="020B0600070205080204" pitchFamily="50" charset="-128"/>
            </a:rPr>
            <a:t>26.2</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公共施設の整理・縮小を進めるとともに、「行財政改革推進プラン」に基づき、効果的かつ効率的な人員体制を維持しながら、職員定数の適正化を図っていく。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a:t>
          </a:r>
          <a:r>
            <a:rPr kumimoji="1" lang="en-US" altLang="ja-JP" sz="1200">
              <a:latin typeface="ＭＳ Ｐゴシック" panose="020B0600070205080204" pitchFamily="50" charset="-128"/>
              <a:ea typeface="ＭＳ Ｐゴシック" panose="020B0600070205080204" pitchFamily="50" charset="-128"/>
            </a:rPr>
            <a:t>(17.5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ポイント低下し、類似団体平均</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％となっている。主な要因は、ふるさと納税充当額の増加により経常経費に充当する一般財源が縮減し、結果として比率が改善したものである。</a:t>
          </a:r>
        </a:p>
        <a:p>
          <a:r>
            <a:rPr kumimoji="1" lang="ja-JP" altLang="en-US" sz="1200">
              <a:latin typeface="ＭＳ Ｐゴシック" panose="020B0600070205080204" pitchFamily="50" charset="-128"/>
              <a:ea typeface="ＭＳ Ｐゴシック" panose="020B0600070205080204" pitchFamily="50" charset="-128"/>
            </a:rPr>
            <a:t>　ふるさと納税は安定的な財源とは言い難く、今後も不確実性を抱える。引き続き「公共施設等総合管理計画」に基づく公共施設の統廃合を進めるとともに、事務事業の見直しによるコスト削減を着実に推進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19</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9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44450</xdr:rowOff>
    </xdr:from>
    <xdr:to>
      <xdr:col>78</xdr:col>
      <xdr:colOff>69850</xdr:colOff>
      <xdr:row>19</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0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165100</xdr:rowOff>
    </xdr:from>
    <xdr:to>
      <xdr:col>78</xdr:col>
      <xdr:colOff>120650</xdr:colOff>
      <xdr:row>19</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3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6350</xdr:rowOff>
    </xdr:from>
    <xdr:to>
      <xdr:col>74</xdr:col>
      <xdr:colOff>31750</xdr:colOff>
      <xdr:row>19</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公立保育所を多く設置しているものの、保育士の給与を人件費として計上しているため、類似団体平均</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今後、超高齢化の進行により、医療・介護など社会保障関連経費の増加が見込まれることから、町単独事業をはじめ、行政ニーズの変化や受益と負担の公平性を踏まえた事業の見直しを進める。併せて、効果的な予防事業を推進し、扶助費の増加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52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特に繰出金については、超高齢化に伴う介護保険特別会計の給付費増加により法定繰出金が増加している。このため、介護予防の強化を進め、給付費の抑制に努める必要がある。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9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76200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6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ポイント低下し、類似団体平均</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％となっている。主な要因は、ふるさと納税充当額の増加により経常経費に充当する一般財源が縮減し、比率が改善したものである。</a:t>
          </a:r>
        </a:p>
        <a:p>
          <a:r>
            <a:rPr kumimoji="1" lang="ja-JP" altLang="en-US" sz="1200">
              <a:latin typeface="ＭＳ Ｐゴシック" panose="020B0600070205080204" pitchFamily="50" charset="-128"/>
              <a:ea typeface="ＭＳ Ｐゴシック" panose="020B0600070205080204" pitchFamily="50" charset="-128"/>
            </a:rPr>
            <a:t>　ふるさと納税は安定財源とは言い難く、今後も不確実性を抱える。また、一部事務組合への支出割合が高いため、構成市町と連携した経費の削減・適正化を進める。町単独の補助金については、「補助金に関するガイドライン」に基づき、公平・適正な交付を徹底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906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公共施設等の長寿命化・更新・縮小・廃止を計画的に進めるとともに、事業の優先度を的確に把握し、大規模投資の実施時期を整理する。さらに、計画的な基金積立を進め、起債への依存を抑えた持続可能な財政運営を推進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263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17272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257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物件費及び補助費等の減少により、前年度</a:t>
          </a:r>
          <a:r>
            <a:rPr kumimoji="1" lang="en-US" altLang="ja-JP" sz="1200">
              <a:latin typeface="ＭＳ Ｐゴシック" panose="020B0600070205080204" pitchFamily="50" charset="-128"/>
              <a:ea typeface="ＭＳ Ｐゴシック" panose="020B0600070205080204" pitchFamily="50" charset="-128"/>
            </a:rPr>
            <a:t>(77.1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ポイント低下し、類似団体平均</a:t>
          </a:r>
          <a:r>
            <a:rPr kumimoji="1" lang="en-US" altLang="ja-JP" sz="1200">
              <a:latin typeface="ＭＳ Ｐゴシック" panose="020B0600070205080204" pitchFamily="50" charset="-128"/>
              <a:ea typeface="ＭＳ Ｐゴシック" panose="020B0600070205080204" pitchFamily="50" charset="-128"/>
            </a:rPr>
            <a:t>(76.4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73.9</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ふるさと納税充当額の増加により一般財源の経常経費充当分が縮減したことが比率改善の要因だが、ふるさと納税は安定財源とは言い難く、今後も不確実性を抱える。引き続き「行財政改革推進プラン」に基づき、民間活力の導入や職員定数の適正化、歳出削減を進めるとともに、全事務事業の優先度を精査し、優先度の低い事業は計画的に廃止・縮小して経常経費の削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165863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1208"/>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77</xdr:row>
      <xdr:rowOff>165863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537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160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1605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55263</xdr:rowOff>
    </xdr:from>
    <xdr:to>
      <xdr:col>29</xdr:col>
      <xdr:colOff>127000</xdr:colOff>
      <xdr:row>15</xdr:row>
      <xdr:rowOff>131991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74638"/>
          <a:ext cx="647700" cy="7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131991</xdr:rowOff>
    </xdr:from>
    <xdr:to>
      <xdr:col>26</xdr:col>
      <xdr:colOff>50800</xdr:colOff>
      <xdr:row>15</xdr:row>
      <xdr:rowOff>168241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1366"/>
          <a:ext cx="698500" cy="3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138229</xdr:rowOff>
    </xdr:from>
    <xdr:to>
      <xdr:col>22</xdr:col>
      <xdr:colOff>114300</xdr:colOff>
      <xdr:row>15</xdr:row>
      <xdr:rowOff>168241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7604"/>
          <a:ext cx="698500" cy="30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138229</xdr:rowOff>
    </xdr:from>
    <xdr:to>
      <xdr:col>18</xdr:col>
      <xdr:colOff>177800</xdr:colOff>
      <xdr:row>15</xdr:row>
      <xdr:rowOff>144205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7604"/>
          <a:ext cx="698500" cy="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4463</xdr:rowOff>
    </xdr:from>
    <xdr:to>
      <xdr:col>29</xdr:col>
      <xdr:colOff>177800</xdr:colOff>
      <xdr:row>15</xdr:row>
      <xdr:rowOff>106063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20990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6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81191</xdr:rowOff>
    </xdr:from>
    <xdr:to>
      <xdr:col>26</xdr:col>
      <xdr:colOff>101600</xdr:colOff>
      <xdr:row>16</xdr:row>
      <xdr:rowOff>11341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21518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9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117441</xdr:rowOff>
    </xdr:from>
    <xdr:to>
      <xdr:col>22</xdr:col>
      <xdr:colOff>165100</xdr:colOff>
      <xdr:row>16</xdr:row>
      <xdr:rowOff>47591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3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57768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87429</xdr:rowOff>
    </xdr:from>
    <xdr:to>
      <xdr:col>19</xdr:col>
      <xdr:colOff>38100</xdr:colOff>
      <xdr:row>16</xdr:row>
      <xdr:rowOff>17579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93405</xdr:rowOff>
    </xdr:from>
    <xdr:to>
      <xdr:col>15</xdr:col>
      <xdr:colOff>101600</xdr:colOff>
      <xdr:row>16</xdr:row>
      <xdr:rowOff>23555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1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33732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8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260372</xdr:rowOff>
    </xdr:from>
    <xdr:to>
      <xdr:col>29</xdr:col>
      <xdr:colOff>127000</xdr:colOff>
      <xdr:row>35</xdr:row>
      <xdr:rowOff>300344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870722"/>
          <a:ext cx="647700" cy="3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289633</xdr:rowOff>
    </xdr:from>
    <xdr:to>
      <xdr:col>26</xdr:col>
      <xdr:colOff>50800</xdr:colOff>
      <xdr:row>35</xdr:row>
      <xdr:rowOff>300344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899983"/>
          <a:ext cx="698500" cy="1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289633</xdr:rowOff>
    </xdr:from>
    <xdr:to>
      <xdr:col>22</xdr:col>
      <xdr:colOff>114300</xdr:colOff>
      <xdr:row>35</xdr:row>
      <xdr:rowOff>314844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899983"/>
          <a:ext cx="698500" cy="25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314844</xdr:rowOff>
    </xdr:from>
    <xdr:to>
      <xdr:col>18</xdr:col>
      <xdr:colOff>177800</xdr:colOff>
      <xdr:row>35</xdr:row>
      <xdr:rowOff>326666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925194"/>
          <a:ext cx="698500" cy="1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209572</xdr:rowOff>
    </xdr:from>
    <xdr:to>
      <xdr:col>29</xdr:col>
      <xdr:colOff>177800</xdr:colOff>
      <xdr:row>35</xdr:row>
      <xdr:rowOff>311172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1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54649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66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249544</xdr:rowOff>
    </xdr:from>
    <xdr:to>
      <xdr:col>26</xdr:col>
      <xdr:colOff>101600</xdr:colOff>
      <xdr:row>36</xdr:row>
      <xdr:rowOff>8244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85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18421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62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238833</xdr:rowOff>
    </xdr:from>
    <xdr:to>
      <xdr:col>22</xdr:col>
      <xdr:colOff>165100</xdr:colOff>
      <xdr:row>35</xdr:row>
      <xdr:rowOff>340433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4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61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264044</xdr:rowOff>
    </xdr:from>
    <xdr:to>
      <xdr:col>19</xdr:col>
      <xdr:colOff>38100</xdr:colOff>
      <xdr:row>36</xdr:row>
      <xdr:rowOff>22744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874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6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275866</xdr:rowOff>
    </xdr:from>
    <xdr:to>
      <xdr:col>15</xdr:col>
      <xdr:colOff>101600</xdr:colOff>
      <xdr:row>36</xdr:row>
      <xdr:rowOff>34566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88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44743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6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100438</xdr:rowOff>
    </xdr:from>
    <xdr:to>
      <xdr:col>24</xdr:col>
      <xdr:colOff>63500</xdr:colOff>
      <xdr:row>35</xdr:row>
      <xdr:rowOff>77444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9738"/>
          <a:ext cx="838200" cy="14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74320</xdr:rowOff>
    </xdr:from>
    <xdr:to>
      <xdr:col>19</xdr:col>
      <xdr:colOff>177800</xdr:colOff>
      <xdr:row>35</xdr:row>
      <xdr:rowOff>77444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7507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3626</xdr:rowOff>
    </xdr:from>
    <xdr:to>
      <xdr:col>15</xdr:col>
      <xdr:colOff>50800</xdr:colOff>
      <xdr:row>35</xdr:row>
      <xdr:rowOff>74320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04376"/>
          <a:ext cx="889000" cy="7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3626</xdr:rowOff>
    </xdr:from>
    <xdr:to>
      <xdr:col>10</xdr:col>
      <xdr:colOff>114300</xdr:colOff>
      <xdr:row>35</xdr:row>
      <xdr:rowOff>65729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437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49638</xdr:rowOff>
    </xdr:from>
    <xdr:to>
      <xdr:col>24</xdr:col>
      <xdr:colOff>114300</xdr:colOff>
      <xdr:row>34</xdr:row>
      <xdr:rowOff>151238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72515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26644</xdr:rowOff>
    </xdr:from>
    <xdr:to>
      <xdr:col>20</xdr:col>
      <xdr:colOff>38100</xdr:colOff>
      <xdr:row>35</xdr:row>
      <xdr:rowOff>128244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144771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23520</xdr:rowOff>
    </xdr:from>
    <xdr:to>
      <xdr:col>15</xdr:col>
      <xdr:colOff>101600</xdr:colOff>
      <xdr:row>35</xdr:row>
      <xdr:rowOff>125120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141647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124276</xdr:rowOff>
    </xdr:from>
    <xdr:to>
      <xdr:col>10</xdr:col>
      <xdr:colOff>165100</xdr:colOff>
      <xdr:row>35</xdr:row>
      <xdr:rowOff>54426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70953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14929</xdr:rowOff>
    </xdr:from>
    <xdr:to>
      <xdr:col>6</xdr:col>
      <xdr:colOff>38100</xdr:colOff>
      <xdr:row>35</xdr:row>
      <xdr:rowOff>116529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133056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135445</xdr:rowOff>
    </xdr:from>
    <xdr:to>
      <xdr:col>24</xdr:col>
      <xdr:colOff>63500</xdr:colOff>
      <xdr:row>54</xdr:row>
      <xdr:rowOff>160719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22295"/>
          <a:ext cx="838200" cy="1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75679</xdr:rowOff>
    </xdr:from>
    <xdr:to>
      <xdr:col>19</xdr:col>
      <xdr:colOff>177800</xdr:colOff>
      <xdr:row>54</xdr:row>
      <xdr:rowOff>160719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33979"/>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75679</xdr:rowOff>
    </xdr:from>
    <xdr:to>
      <xdr:col>15</xdr:col>
      <xdr:colOff>50800</xdr:colOff>
      <xdr:row>54</xdr:row>
      <xdr:rowOff>100381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3979"/>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100381</xdr:rowOff>
    </xdr:from>
    <xdr:to>
      <xdr:col>10</xdr:col>
      <xdr:colOff>114300</xdr:colOff>
      <xdr:row>55</xdr:row>
      <xdr:rowOff>52984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8681"/>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84645</xdr:rowOff>
    </xdr:from>
    <xdr:to>
      <xdr:col>24</xdr:col>
      <xdr:colOff>114300</xdr:colOff>
      <xdr:row>54</xdr:row>
      <xdr:rowOff>14795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107522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2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109919</xdr:rowOff>
    </xdr:from>
    <xdr:to>
      <xdr:col>20</xdr:col>
      <xdr:colOff>38100</xdr:colOff>
      <xdr:row>55</xdr:row>
      <xdr:rowOff>40069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56596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4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24879</xdr:rowOff>
    </xdr:from>
    <xdr:to>
      <xdr:col>15</xdr:col>
      <xdr:colOff>101600</xdr:colOff>
      <xdr:row>54</xdr:row>
      <xdr:rowOff>126479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143006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5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49581</xdr:rowOff>
    </xdr:from>
    <xdr:to>
      <xdr:col>10</xdr:col>
      <xdr:colOff>165100</xdr:colOff>
      <xdr:row>54</xdr:row>
      <xdr:rowOff>151181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167708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2184</xdr:rowOff>
    </xdr:from>
    <xdr:to>
      <xdr:col>6</xdr:col>
      <xdr:colOff>38100</xdr:colOff>
      <xdr:row>55</xdr:row>
      <xdr:rowOff>103784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120311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101581</xdr:rowOff>
    </xdr:from>
    <xdr:to>
      <xdr:col>24</xdr:col>
      <xdr:colOff>63500</xdr:colOff>
      <xdr:row>76</xdr:row>
      <xdr:rowOff>125985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31781"/>
          <a:ext cx="8382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101581</xdr:rowOff>
    </xdr:from>
    <xdr:to>
      <xdr:col>19</xdr:col>
      <xdr:colOff>177800</xdr:colOff>
      <xdr:row>76</xdr:row>
      <xdr:rowOff>124383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31781"/>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124383</xdr:rowOff>
    </xdr:from>
    <xdr:to>
      <xdr:col>15</xdr:col>
      <xdr:colOff>50800</xdr:colOff>
      <xdr:row>76</xdr:row>
      <xdr:rowOff>126498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54583"/>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126498</xdr:rowOff>
    </xdr:from>
    <xdr:to>
      <xdr:col>10</xdr:col>
      <xdr:colOff>114300</xdr:colOff>
      <xdr:row>77</xdr:row>
      <xdr:rowOff>1454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56698"/>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75185</xdr:rowOff>
    </xdr:from>
    <xdr:to>
      <xdr:col>24</xdr:col>
      <xdr:colOff>114300</xdr:colOff>
      <xdr:row>77</xdr:row>
      <xdr:rowOff>5335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53612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50781</xdr:rowOff>
    </xdr:from>
    <xdr:to>
      <xdr:col>20</xdr:col>
      <xdr:colOff>38100</xdr:colOff>
      <xdr:row>76</xdr:row>
      <xdr:rowOff>152381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143508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73583</xdr:rowOff>
    </xdr:from>
    <xdr:to>
      <xdr:col>15</xdr:col>
      <xdr:colOff>101600</xdr:colOff>
      <xdr:row>77</xdr:row>
      <xdr:rowOff>3733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166310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75698</xdr:rowOff>
    </xdr:from>
    <xdr:to>
      <xdr:col>10</xdr:col>
      <xdr:colOff>165100</xdr:colOff>
      <xdr:row>77</xdr:row>
      <xdr:rowOff>5848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168425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9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122104</xdr:rowOff>
    </xdr:from>
    <xdr:to>
      <xdr:col>6</xdr:col>
      <xdr:colOff>38100</xdr:colOff>
      <xdr:row>77</xdr:row>
      <xdr:rowOff>52254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43381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143912</xdr:rowOff>
    </xdr:from>
    <xdr:to>
      <xdr:col>24</xdr:col>
      <xdr:colOff>63500</xdr:colOff>
      <xdr:row>97</xdr:row>
      <xdr:rowOff>85554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03112"/>
          <a:ext cx="838200" cy="1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85554</xdr:rowOff>
    </xdr:from>
    <xdr:to>
      <xdr:col>19</xdr:col>
      <xdr:colOff>177800</xdr:colOff>
      <xdr:row>97</xdr:row>
      <xdr:rowOff>158086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16204"/>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41597</xdr:rowOff>
    </xdr:from>
    <xdr:to>
      <xdr:col>15</xdr:col>
      <xdr:colOff>50800</xdr:colOff>
      <xdr:row>97</xdr:row>
      <xdr:rowOff>158086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72247"/>
          <a:ext cx="889000" cy="1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41597</xdr:rowOff>
    </xdr:from>
    <xdr:to>
      <xdr:col>10</xdr:col>
      <xdr:colOff>114300</xdr:colOff>
      <xdr:row>99</xdr:row>
      <xdr:rowOff>124530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72247"/>
          <a:ext cx="889000" cy="4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93112</xdr:rowOff>
    </xdr:from>
    <xdr:to>
      <xdr:col>24</xdr:col>
      <xdr:colOff>114300</xdr:colOff>
      <xdr:row>97</xdr:row>
      <xdr:rowOff>23262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71539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34754</xdr:rowOff>
    </xdr:from>
    <xdr:to>
      <xdr:col>20</xdr:col>
      <xdr:colOff>38100</xdr:colOff>
      <xdr:row>97</xdr:row>
      <xdr:rowOff>136354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127481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107286</xdr:rowOff>
    </xdr:from>
    <xdr:to>
      <xdr:col>15</xdr:col>
      <xdr:colOff>101600</xdr:colOff>
      <xdr:row>98</xdr:row>
      <xdr:rowOff>37436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53963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162247</xdr:rowOff>
    </xdr:from>
    <xdr:to>
      <xdr:col>10</xdr:col>
      <xdr:colOff>165100</xdr:colOff>
      <xdr:row>97</xdr:row>
      <xdr:rowOff>92397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83524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73730</xdr:rowOff>
    </xdr:from>
    <xdr:to>
      <xdr:col>6</xdr:col>
      <xdr:colOff>38100</xdr:colOff>
      <xdr:row>100</xdr:row>
      <xdr:rowOff>3880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166457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4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7505</xdr:rowOff>
    </xdr:from>
    <xdr:to>
      <xdr:col>55</xdr:col>
      <xdr:colOff>0</xdr:colOff>
      <xdr:row>36</xdr:row>
      <xdr:rowOff>67247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79705"/>
          <a:ext cx="838200" cy="5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67247</xdr:rowOff>
    </xdr:from>
    <xdr:to>
      <xdr:col>50</xdr:col>
      <xdr:colOff>114300</xdr:colOff>
      <xdr:row>36</xdr:row>
      <xdr:rowOff>69867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39447"/>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33717</xdr:rowOff>
    </xdr:from>
    <xdr:to>
      <xdr:col>45</xdr:col>
      <xdr:colOff>177800</xdr:colOff>
      <xdr:row>36</xdr:row>
      <xdr:rowOff>69867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205917"/>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131544</xdr:rowOff>
    </xdr:from>
    <xdr:to>
      <xdr:col>41</xdr:col>
      <xdr:colOff>50800</xdr:colOff>
      <xdr:row>36</xdr:row>
      <xdr:rowOff>33717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617944"/>
          <a:ext cx="889000" cy="5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128155</xdr:rowOff>
    </xdr:from>
    <xdr:to>
      <xdr:col>55</xdr:col>
      <xdr:colOff>50800</xdr:colOff>
      <xdr:row>36</xdr:row>
      <xdr:rowOff>58305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151032</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8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16447</xdr:rowOff>
    </xdr:from>
    <xdr:to>
      <xdr:col>50</xdr:col>
      <xdr:colOff>165100</xdr:colOff>
      <xdr:row>36</xdr:row>
      <xdr:rowOff>118047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134574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19067</xdr:rowOff>
    </xdr:from>
    <xdr:to>
      <xdr:col>46</xdr:col>
      <xdr:colOff>38100</xdr:colOff>
      <xdr:row>36</xdr:row>
      <xdr:rowOff>120667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137194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154367</xdr:rowOff>
    </xdr:from>
    <xdr:to>
      <xdr:col>41</xdr:col>
      <xdr:colOff>101600</xdr:colOff>
      <xdr:row>36</xdr:row>
      <xdr:rowOff>84517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101044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80744</xdr:rowOff>
    </xdr:from>
    <xdr:to>
      <xdr:col>36</xdr:col>
      <xdr:colOff>165100</xdr:colOff>
      <xdr:row>33</xdr:row>
      <xdr:rowOff>10894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5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27421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4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103444</xdr:rowOff>
    </xdr:from>
    <xdr:to>
      <xdr:col>55</xdr:col>
      <xdr:colOff>0</xdr:colOff>
      <xdr:row>56</xdr:row>
      <xdr:rowOff>149392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04644"/>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149392</xdr:rowOff>
    </xdr:from>
    <xdr:to>
      <xdr:col>50</xdr:col>
      <xdr:colOff>114300</xdr:colOff>
      <xdr:row>57</xdr:row>
      <xdr:rowOff>102522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0592"/>
          <a:ext cx="889000" cy="1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126022</xdr:rowOff>
    </xdr:from>
    <xdr:to>
      <xdr:col>45</xdr:col>
      <xdr:colOff>177800</xdr:colOff>
      <xdr:row>57</xdr:row>
      <xdr:rowOff>102522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27222"/>
          <a:ext cx="889000" cy="1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126022</xdr:rowOff>
    </xdr:from>
    <xdr:to>
      <xdr:col>41</xdr:col>
      <xdr:colOff>50800</xdr:colOff>
      <xdr:row>57</xdr:row>
      <xdr:rowOff>67676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27222"/>
          <a:ext cx="889000" cy="1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52644</xdr:rowOff>
    </xdr:from>
    <xdr:to>
      <xdr:col>55</xdr:col>
      <xdr:colOff>50800</xdr:colOff>
      <xdr:row>56</xdr:row>
      <xdr:rowOff>154244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31071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98592</xdr:rowOff>
    </xdr:from>
    <xdr:to>
      <xdr:col>50</xdr:col>
      <xdr:colOff>165100</xdr:colOff>
      <xdr:row>57</xdr:row>
      <xdr:rowOff>28742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19869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9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51722</xdr:rowOff>
    </xdr:from>
    <xdr:to>
      <xdr:col>46</xdr:col>
      <xdr:colOff>38100</xdr:colOff>
      <xdr:row>57</xdr:row>
      <xdr:rowOff>153322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144449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75222</xdr:rowOff>
    </xdr:from>
    <xdr:to>
      <xdr:col>41</xdr:col>
      <xdr:colOff>101600</xdr:colOff>
      <xdr:row>57</xdr:row>
      <xdr:rowOff>5372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21899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5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16876</xdr:rowOff>
    </xdr:from>
    <xdr:to>
      <xdr:col>36</xdr:col>
      <xdr:colOff>165100</xdr:colOff>
      <xdr:row>57</xdr:row>
      <xdr:rowOff>118476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109603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8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112790</xdr:rowOff>
    </xdr:from>
    <xdr:to>
      <xdr:col>55</xdr:col>
      <xdr:colOff>0</xdr:colOff>
      <xdr:row>78</xdr:row>
      <xdr:rowOff>121717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85890"/>
          <a:ext cx="8382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112790</xdr:rowOff>
    </xdr:from>
    <xdr:to>
      <xdr:col>50</xdr:col>
      <xdr:colOff>114300</xdr:colOff>
      <xdr:row>79</xdr:row>
      <xdr:rowOff>95548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85890"/>
          <a:ext cx="889000" cy="15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94470</xdr:rowOff>
    </xdr:from>
    <xdr:to>
      <xdr:col>45</xdr:col>
      <xdr:colOff>177800</xdr:colOff>
      <xdr:row>79</xdr:row>
      <xdr:rowOff>95548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639020"/>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94470</xdr:rowOff>
    </xdr:from>
    <xdr:to>
      <xdr:col>41</xdr:col>
      <xdr:colOff>50800</xdr:colOff>
      <xdr:row>79</xdr:row>
      <xdr:rowOff>96527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63902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70917</xdr:rowOff>
    </xdr:from>
    <xdr:to>
      <xdr:col>55</xdr:col>
      <xdr:colOff>50800</xdr:colOff>
      <xdr:row>79</xdr:row>
      <xdr:rowOff>1067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49344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61990</xdr:rowOff>
    </xdr:from>
    <xdr:to>
      <xdr:col>50</xdr:col>
      <xdr:colOff>165100</xdr:colOff>
      <xdr:row>78</xdr:row>
      <xdr:rowOff>163590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154717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44748</xdr:rowOff>
    </xdr:from>
    <xdr:to>
      <xdr:col>46</xdr:col>
      <xdr:colOff>38100</xdr:colOff>
      <xdr:row>79</xdr:row>
      <xdr:rowOff>146348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137475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43670</xdr:rowOff>
    </xdr:from>
    <xdr:to>
      <xdr:col>41</xdr:col>
      <xdr:colOff>101600</xdr:colOff>
      <xdr:row>79</xdr:row>
      <xdr:rowOff>145270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136397</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45727</xdr:rowOff>
    </xdr:from>
    <xdr:to>
      <xdr:col>36</xdr:col>
      <xdr:colOff>165100</xdr:colOff>
      <xdr:row>79</xdr:row>
      <xdr:rowOff>147327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138454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8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51905</xdr:rowOff>
    </xdr:from>
    <xdr:to>
      <xdr:col>55</xdr:col>
      <xdr:colOff>0</xdr:colOff>
      <xdr:row>97</xdr:row>
      <xdr:rowOff>2539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11105"/>
          <a:ext cx="838200" cy="1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2539</xdr:rowOff>
    </xdr:from>
    <xdr:to>
      <xdr:col>50</xdr:col>
      <xdr:colOff>114300</xdr:colOff>
      <xdr:row>97</xdr:row>
      <xdr:rowOff>25133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33189"/>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25133</xdr:rowOff>
    </xdr:from>
    <xdr:to>
      <xdr:col>45</xdr:col>
      <xdr:colOff>177800</xdr:colOff>
      <xdr:row>97</xdr:row>
      <xdr:rowOff>66980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55783"/>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120104</xdr:rowOff>
    </xdr:from>
    <xdr:to>
      <xdr:col>41</xdr:col>
      <xdr:colOff>50800</xdr:colOff>
      <xdr:row>97</xdr:row>
      <xdr:rowOff>66980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79304"/>
          <a:ext cx="889000" cy="1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xdr:rowOff>
    </xdr:from>
    <xdr:to>
      <xdr:col>55</xdr:col>
      <xdr:colOff>50800</xdr:colOff>
      <xdr:row>96</xdr:row>
      <xdr:rowOff>102705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23982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123189</xdr:rowOff>
    </xdr:from>
    <xdr:to>
      <xdr:col>50</xdr:col>
      <xdr:colOff>165100</xdr:colOff>
      <xdr:row>97</xdr:row>
      <xdr:rowOff>53339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44466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145783</xdr:rowOff>
    </xdr:from>
    <xdr:to>
      <xdr:col>46</xdr:col>
      <xdr:colOff>38100</xdr:colOff>
      <xdr:row>97</xdr:row>
      <xdr:rowOff>75933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92460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16180</xdr:rowOff>
    </xdr:from>
    <xdr:to>
      <xdr:col>41</xdr:col>
      <xdr:colOff>101600</xdr:colOff>
      <xdr:row>97</xdr:row>
      <xdr:rowOff>117780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108907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69304</xdr:rowOff>
    </xdr:from>
    <xdr:to>
      <xdr:col>36</xdr:col>
      <xdr:colOff>165100</xdr:colOff>
      <xdr:row>96</xdr:row>
      <xdr:rowOff>170904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72393</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58943"/>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95711</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2261"/>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137708</xdr:rowOff>
    </xdr:from>
    <xdr:to>
      <xdr:col>76</xdr:col>
      <xdr:colOff>114300</xdr:colOff>
      <xdr:row>39</xdr:row>
      <xdr:rowOff>95711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2808"/>
          <a:ext cx="889000" cy="1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167556</xdr:rowOff>
    </xdr:from>
    <xdr:to>
      <xdr:col>71</xdr:col>
      <xdr:colOff>177800</xdr:colOff>
      <xdr:row>38</xdr:row>
      <xdr:rowOff>137708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825406"/>
          <a:ext cx="889000" cy="8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21593</xdr:rowOff>
    </xdr:from>
    <xdr:to>
      <xdr:col>85</xdr:col>
      <xdr:colOff>177800</xdr:colOff>
      <xdr:row>39</xdr:row>
      <xdr:rowOff>123193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44911</xdr:rowOff>
    </xdr:from>
    <xdr:to>
      <xdr:col>76</xdr:col>
      <xdr:colOff>165100</xdr:colOff>
      <xdr:row>39</xdr:row>
      <xdr:rowOff>146511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137638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824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86908</xdr:rowOff>
    </xdr:from>
    <xdr:to>
      <xdr:col>72</xdr:col>
      <xdr:colOff>38100</xdr:colOff>
      <xdr:row>39</xdr:row>
      <xdr:rowOff>17058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33585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7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116756</xdr:rowOff>
    </xdr:from>
    <xdr:to>
      <xdr:col>67</xdr:col>
      <xdr:colOff>101600</xdr:colOff>
      <xdr:row>34</xdr:row>
      <xdr:rowOff>46906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63433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5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143796</xdr:rowOff>
    </xdr:from>
    <xdr:to>
      <xdr:col>85</xdr:col>
      <xdr:colOff>127000</xdr:colOff>
      <xdr:row>73</xdr:row>
      <xdr:rowOff>166656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6596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143796</xdr:rowOff>
    </xdr:from>
    <xdr:to>
      <xdr:col>81</xdr:col>
      <xdr:colOff>50800</xdr:colOff>
      <xdr:row>74</xdr:row>
      <xdr:rowOff>5893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5964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5893</xdr:rowOff>
    </xdr:from>
    <xdr:to>
      <xdr:col>76</xdr:col>
      <xdr:colOff>114300</xdr:colOff>
      <xdr:row>74</xdr:row>
      <xdr:rowOff>79921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93193"/>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79921</xdr:rowOff>
    </xdr:from>
    <xdr:to>
      <xdr:col>71</xdr:col>
      <xdr:colOff>177800</xdr:colOff>
      <xdr:row>74</xdr:row>
      <xdr:rowOff>80740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6722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115856</xdr:rowOff>
    </xdr:from>
    <xdr:to>
      <xdr:col>85</xdr:col>
      <xdr:colOff>177800</xdr:colOff>
      <xdr:row>74</xdr:row>
      <xdr:rowOff>46006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138733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92996</xdr:rowOff>
    </xdr:from>
    <xdr:to>
      <xdr:col>81</xdr:col>
      <xdr:colOff>101600</xdr:colOff>
      <xdr:row>74</xdr:row>
      <xdr:rowOff>23146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39673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3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126543</xdr:rowOff>
    </xdr:from>
    <xdr:to>
      <xdr:col>76</xdr:col>
      <xdr:colOff>165100</xdr:colOff>
      <xdr:row>74</xdr:row>
      <xdr:rowOff>56693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73220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29121</xdr:rowOff>
    </xdr:from>
    <xdr:to>
      <xdr:col>72</xdr:col>
      <xdr:colOff>38100</xdr:colOff>
      <xdr:row>74</xdr:row>
      <xdr:rowOff>130721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147248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29940</xdr:rowOff>
    </xdr:from>
    <xdr:to>
      <xdr:col>67</xdr:col>
      <xdr:colOff>101600</xdr:colOff>
      <xdr:row>74</xdr:row>
      <xdr:rowOff>131540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148067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112638</xdr:rowOff>
    </xdr:from>
    <xdr:to>
      <xdr:col>85</xdr:col>
      <xdr:colOff>127000</xdr:colOff>
      <xdr:row>97</xdr:row>
      <xdr:rowOff>16320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571838"/>
          <a:ext cx="8382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16320</xdr:rowOff>
    </xdr:from>
    <xdr:to>
      <xdr:col>81</xdr:col>
      <xdr:colOff>50800</xdr:colOff>
      <xdr:row>97</xdr:row>
      <xdr:rowOff>58455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46970"/>
          <a:ext cx="889000" cy="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58455</xdr:rowOff>
    </xdr:from>
    <xdr:to>
      <xdr:col>76</xdr:col>
      <xdr:colOff>114300</xdr:colOff>
      <xdr:row>97</xdr:row>
      <xdr:rowOff>58706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8910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58706</xdr:rowOff>
    </xdr:from>
    <xdr:to>
      <xdr:col>71</xdr:col>
      <xdr:colOff>177800</xdr:colOff>
      <xdr:row>97</xdr:row>
      <xdr:rowOff>156959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89356"/>
          <a:ext cx="889000" cy="9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61838</xdr:rowOff>
    </xdr:from>
    <xdr:to>
      <xdr:col>85</xdr:col>
      <xdr:colOff>177800</xdr:colOff>
      <xdr:row>96</xdr:row>
      <xdr:rowOff>163438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84715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7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136970</xdr:rowOff>
    </xdr:from>
    <xdr:to>
      <xdr:col>81</xdr:col>
      <xdr:colOff>101600</xdr:colOff>
      <xdr:row>97</xdr:row>
      <xdr:rowOff>67120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83647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3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7655</xdr:rowOff>
    </xdr:from>
    <xdr:to>
      <xdr:col>76</xdr:col>
      <xdr:colOff>165100</xdr:colOff>
      <xdr:row>97</xdr:row>
      <xdr:rowOff>109255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125782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1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7906</xdr:rowOff>
    </xdr:from>
    <xdr:to>
      <xdr:col>72</xdr:col>
      <xdr:colOff>38100</xdr:colOff>
      <xdr:row>97</xdr:row>
      <xdr:rowOff>109506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126033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106159</xdr:rowOff>
    </xdr:from>
    <xdr:to>
      <xdr:col>67</xdr:col>
      <xdr:colOff>101600</xdr:colOff>
      <xdr:row>98</xdr:row>
      <xdr:rowOff>36309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52836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1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30811</xdr:rowOff>
    </xdr:from>
    <xdr:to>
      <xdr:col>116</xdr:col>
      <xdr:colOff>63500</xdr:colOff>
      <xdr:row>39</xdr:row>
      <xdr:rowOff>34468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1736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34468</xdr:rowOff>
    </xdr:from>
    <xdr:to>
      <xdr:col>111</xdr:col>
      <xdr:colOff>177800</xdr:colOff>
      <xdr:row>39</xdr:row>
      <xdr:rowOff>40945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2101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40945</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27495"/>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151461</xdr:rowOff>
    </xdr:from>
    <xdr:to>
      <xdr:col>116</xdr:col>
      <xdr:colOff>114300</xdr:colOff>
      <xdr:row>39</xdr:row>
      <xdr:rowOff>81611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66388</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8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155118</xdr:rowOff>
    </xdr:from>
    <xdr:to>
      <xdr:col>112</xdr:col>
      <xdr:colOff>38100</xdr:colOff>
      <xdr:row>39</xdr:row>
      <xdr:rowOff>85268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76395</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6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161595</xdr:rowOff>
    </xdr:from>
    <xdr:to>
      <xdr:col>107</xdr:col>
      <xdr:colOff>101600</xdr:colOff>
      <xdr:row>39</xdr:row>
      <xdr:rowOff>91745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82872</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77333" y="676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121412</xdr:rowOff>
    </xdr:from>
    <xdr:to>
      <xdr:col>116</xdr:col>
      <xdr:colOff>63500</xdr:colOff>
      <xdr:row>51</xdr:row>
      <xdr:rowOff>160274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869391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125549</xdr:rowOff>
    </xdr:from>
    <xdr:to>
      <xdr:col>111</xdr:col>
      <xdr:colOff>177800</xdr:colOff>
      <xdr:row>51</xdr:row>
      <xdr:rowOff>160274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8869499"/>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121320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125549</xdr:rowOff>
    </xdr:from>
    <xdr:to>
      <xdr:col>107</xdr:col>
      <xdr:colOff>50800</xdr:colOff>
      <xdr:row>51</xdr:row>
      <xdr:rowOff>139591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8869499"/>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139591</xdr:rowOff>
    </xdr:from>
    <xdr:to>
      <xdr:col>102</xdr:col>
      <xdr:colOff>114300</xdr:colOff>
      <xdr:row>51</xdr:row>
      <xdr:rowOff>145143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888354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70612</xdr:rowOff>
    </xdr:from>
    <xdr:to>
      <xdr:col>116</xdr:col>
      <xdr:colOff>114300</xdr:colOff>
      <xdr:row>51</xdr:row>
      <xdr:rowOff>762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86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23639</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5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109474</xdr:rowOff>
    </xdr:from>
    <xdr:to>
      <xdr:col>112</xdr:col>
      <xdr:colOff>38100</xdr:colOff>
      <xdr:row>52</xdr:row>
      <xdr:rowOff>39624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88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56151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62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74749</xdr:rowOff>
    </xdr:from>
    <xdr:to>
      <xdr:col>107</xdr:col>
      <xdr:colOff>101600</xdr:colOff>
      <xdr:row>52</xdr:row>
      <xdr:rowOff>4899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88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21426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5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88791</xdr:rowOff>
    </xdr:from>
    <xdr:to>
      <xdr:col>102</xdr:col>
      <xdr:colOff>165100</xdr:colOff>
      <xdr:row>52</xdr:row>
      <xdr:rowOff>18941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88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35468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6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94343</xdr:rowOff>
    </xdr:from>
    <xdr:to>
      <xdr:col>98</xdr:col>
      <xdr:colOff>38100</xdr:colOff>
      <xdr:row>52</xdr:row>
      <xdr:rowOff>24493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88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41020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6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17650</xdr:rowOff>
    </xdr:from>
    <xdr:to>
      <xdr:col>116</xdr:col>
      <xdr:colOff>63500</xdr:colOff>
      <xdr:row>74</xdr:row>
      <xdr:rowOff>154193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704950"/>
          <a:ext cx="838200" cy="1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12484</xdr:rowOff>
    </xdr:from>
    <xdr:to>
      <xdr:col>111</xdr:col>
      <xdr:colOff>177800</xdr:colOff>
      <xdr:row>74</xdr:row>
      <xdr:rowOff>17650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9978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12484</xdr:rowOff>
    </xdr:from>
    <xdr:to>
      <xdr:col>107</xdr:col>
      <xdr:colOff>50800</xdr:colOff>
      <xdr:row>74</xdr:row>
      <xdr:rowOff>46454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9978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46454</xdr:rowOff>
    </xdr:from>
    <xdr:to>
      <xdr:col>102</xdr:col>
      <xdr:colOff>114300</xdr:colOff>
      <xdr:row>74</xdr:row>
      <xdr:rowOff>55278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3375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103393</xdr:rowOff>
    </xdr:from>
    <xdr:to>
      <xdr:col>116</xdr:col>
      <xdr:colOff>114300</xdr:colOff>
      <xdr:row>75</xdr:row>
      <xdr:rowOff>33543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126270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138300</xdr:rowOff>
    </xdr:from>
    <xdr:to>
      <xdr:col>112</xdr:col>
      <xdr:colOff>38100</xdr:colOff>
      <xdr:row>74</xdr:row>
      <xdr:rowOff>68450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84977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2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133134</xdr:rowOff>
    </xdr:from>
    <xdr:to>
      <xdr:col>107</xdr:col>
      <xdr:colOff>101600</xdr:colOff>
      <xdr:row>74</xdr:row>
      <xdr:rowOff>63284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79811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167104</xdr:rowOff>
    </xdr:from>
    <xdr:to>
      <xdr:col>102</xdr:col>
      <xdr:colOff>165100</xdr:colOff>
      <xdr:row>74</xdr:row>
      <xdr:rowOff>97254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113781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4478</xdr:rowOff>
    </xdr:from>
    <xdr:to>
      <xdr:col>98</xdr:col>
      <xdr:colOff>38100</xdr:colOff>
      <xdr:row>74</xdr:row>
      <xdr:rowOff>106078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122605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655,379</a:t>
          </a:r>
          <a:r>
            <a:rPr kumimoji="1" lang="ja-JP" altLang="en-US" sz="1300">
              <a:latin typeface="ＭＳ Ｐゴシック" panose="020B0600070205080204" pitchFamily="50" charset="-128"/>
              <a:ea typeface="ＭＳ Ｐゴシック" panose="020B0600070205080204" pitchFamily="50" charset="-128"/>
            </a:rPr>
            <a:t>円である。類似団体平均と比較すると、人件費、物件費、補助費等が高い。  </a:t>
          </a:r>
        </a:p>
        <a:p>
          <a:r>
            <a:rPr kumimoji="1" lang="ja-JP" altLang="en-US" sz="1300">
              <a:latin typeface="ＭＳ Ｐゴシック" panose="020B0600070205080204" pitchFamily="50" charset="-128"/>
              <a:ea typeface="ＭＳ Ｐゴシック" panose="020B0600070205080204" pitchFamily="50" charset="-128"/>
            </a:rPr>
            <a:t>　人件費については、保育園の適正配置や公共施設の整理・縮小を進めており、「行財政改革推進プラン」に基づき、効果的かつ効率的な人員体制を維持しながら、職員定数の適正化を図る。  </a:t>
          </a:r>
        </a:p>
        <a:p>
          <a:r>
            <a:rPr kumimoji="1" lang="ja-JP" altLang="en-US" sz="1300">
              <a:latin typeface="ＭＳ Ｐゴシック" panose="020B0600070205080204" pitchFamily="50" charset="-128"/>
              <a:ea typeface="ＭＳ Ｐゴシック" panose="020B0600070205080204" pitchFamily="50" charset="-128"/>
            </a:rPr>
            <a:t>　物件費については、町の面積が広大であることから、公共施設の管理費、ごみ収集運搬費、スクールバス運行委託費などが高額となっている。そのため、「公共施設等総合管理計画」に基づき、公共施設の統廃合を進めるとともに、事務事業の見直しを通じてコスト削減を図る。  </a:t>
          </a:r>
        </a:p>
        <a:p>
          <a:r>
            <a:rPr kumimoji="1" lang="ja-JP" altLang="en-US" sz="1300">
              <a:latin typeface="ＭＳ Ｐゴシック" panose="020B0600070205080204" pitchFamily="50" charset="-128"/>
              <a:ea typeface="ＭＳ Ｐゴシック" panose="020B0600070205080204" pitchFamily="50" charset="-128"/>
            </a:rPr>
            <a:t>　補助費等については、一部事務組合への支出割合が高いため、構成市町と連携し、経費の削減・適正化を進める。また、町単独の補助金については、「補助金に関するガイドライン」に基づき、公平かつ適正な交付を徹底する。  </a:t>
          </a:r>
        </a:p>
        <a:p>
          <a:r>
            <a:rPr kumimoji="1" lang="ja-JP" altLang="en-US" sz="1300">
              <a:latin typeface="ＭＳ Ｐゴシック" panose="020B0600070205080204" pitchFamily="50" charset="-128"/>
              <a:ea typeface="ＭＳ Ｐゴシック" panose="020B0600070205080204" pitchFamily="50" charset="-128"/>
            </a:rPr>
            <a:t>　なお、貸付金は類似団体平均の約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倍と高水準であるが、これは中小企業振興資金融資預託金（</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億円）が影響している。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70793</xdr:rowOff>
    </xdr:from>
    <xdr:to>
      <xdr:col>24</xdr:col>
      <xdr:colOff>63500</xdr:colOff>
      <xdr:row>35</xdr:row>
      <xdr:rowOff>96593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71543"/>
          <a:ext cx="8382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96593</xdr:rowOff>
    </xdr:from>
    <xdr:to>
      <xdr:col>19</xdr:col>
      <xdr:colOff>177800</xdr:colOff>
      <xdr:row>35</xdr:row>
      <xdr:rowOff>105737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734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105737</xdr:rowOff>
    </xdr:from>
    <xdr:to>
      <xdr:col>15</xdr:col>
      <xdr:colOff>50800</xdr:colOff>
      <xdr:row>35</xdr:row>
      <xdr:rowOff>120432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64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113248</xdr:rowOff>
    </xdr:from>
    <xdr:to>
      <xdr:col>10</xdr:col>
      <xdr:colOff>114300</xdr:colOff>
      <xdr:row>35</xdr:row>
      <xdr:rowOff>120432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13998"/>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19993</xdr:rowOff>
    </xdr:from>
    <xdr:to>
      <xdr:col>24</xdr:col>
      <xdr:colOff>114300</xdr:colOff>
      <xdr:row>35</xdr:row>
      <xdr:rowOff>121593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42870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45793</xdr:rowOff>
    </xdr:from>
    <xdr:to>
      <xdr:col>20</xdr:col>
      <xdr:colOff>38100</xdr:colOff>
      <xdr:row>35</xdr:row>
      <xdr:rowOff>147393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163920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2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54937</xdr:rowOff>
    </xdr:from>
    <xdr:to>
      <xdr:col>15</xdr:col>
      <xdr:colOff>101600</xdr:colOff>
      <xdr:row>35</xdr:row>
      <xdr:rowOff>156537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69632</xdr:rowOff>
    </xdr:from>
    <xdr:to>
      <xdr:col>10</xdr:col>
      <xdr:colOff>165100</xdr:colOff>
      <xdr:row>35</xdr:row>
      <xdr:rowOff>171232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4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62448</xdr:rowOff>
    </xdr:from>
    <xdr:to>
      <xdr:col>6</xdr:col>
      <xdr:colOff>38100</xdr:colOff>
      <xdr:row>35</xdr:row>
      <xdr:rowOff>164048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121072</xdr:rowOff>
    </xdr:from>
    <xdr:to>
      <xdr:col>24</xdr:col>
      <xdr:colOff>63500</xdr:colOff>
      <xdr:row>56</xdr:row>
      <xdr:rowOff>166270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2272"/>
          <a:ext cx="838200" cy="4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166270</xdr:rowOff>
    </xdr:from>
    <xdr:to>
      <xdr:col>19</xdr:col>
      <xdr:colOff>177800</xdr:colOff>
      <xdr:row>57</xdr:row>
      <xdr:rowOff>37454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7470"/>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12175</xdr:rowOff>
    </xdr:from>
    <xdr:to>
      <xdr:col>15</xdr:col>
      <xdr:colOff>50800</xdr:colOff>
      <xdr:row>57</xdr:row>
      <xdr:rowOff>37454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482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33513</xdr:rowOff>
    </xdr:from>
    <xdr:to>
      <xdr:col>10</xdr:col>
      <xdr:colOff>114300</xdr:colOff>
      <xdr:row>57</xdr:row>
      <xdr:rowOff>12175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4713"/>
          <a:ext cx="889000" cy="1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70272</xdr:rowOff>
    </xdr:from>
    <xdr:to>
      <xdr:col>24</xdr:col>
      <xdr:colOff>114300</xdr:colOff>
      <xdr:row>57</xdr:row>
      <xdr:rowOff>422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93149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115470</xdr:rowOff>
    </xdr:from>
    <xdr:to>
      <xdr:col>20</xdr:col>
      <xdr:colOff>38100</xdr:colOff>
      <xdr:row>57</xdr:row>
      <xdr:rowOff>45620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62147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158104</xdr:rowOff>
    </xdr:from>
    <xdr:to>
      <xdr:col>15</xdr:col>
      <xdr:colOff>101600</xdr:colOff>
      <xdr:row>57</xdr:row>
      <xdr:rowOff>88254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104781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132825</xdr:rowOff>
    </xdr:from>
    <xdr:to>
      <xdr:col>10</xdr:col>
      <xdr:colOff>165100</xdr:colOff>
      <xdr:row>57</xdr:row>
      <xdr:rowOff>62975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79502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154163</xdr:rowOff>
    </xdr:from>
    <xdr:to>
      <xdr:col>6</xdr:col>
      <xdr:colOff>38100</xdr:colOff>
      <xdr:row>56</xdr:row>
      <xdr:rowOff>84313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100840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6480</xdr:rowOff>
    </xdr:from>
    <xdr:to>
      <xdr:col>24</xdr:col>
      <xdr:colOff>63500</xdr:colOff>
      <xdr:row>76</xdr:row>
      <xdr:rowOff>120019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6680"/>
          <a:ext cx="838200" cy="1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120019</xdr:rowOff>
    </xdr:from>
    <xdr:to>
      <xdr:col>19</xdr:col>
      <xdr:colOff>177800</xdr:colOff>
      <xdr:row>77</xdr:row>
      <xdr:rowOff>27197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0219"/>
          <a:ext cx="889000" cy="7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125723</xdr:rowOff>
    </xdr:from>
    <xdr:to>
      <xdr:col>15</xdr:col>
      <xdr:colOff>50800</xdr:colOff>
      <xdr:row>77</xdr:row>
      <xdr:rowOff>27197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4473"/>
          <a:ext cx="889000" cy="2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125723</xdr:rowOff>
    </xdr:from>
    <xdr:to>
      <xdr:col>10</xdr:col>
      <xdr:colOff>114300</xdr:colOff>
      <xdr:row>78</xdr:row>
      <xdr:rowOff>33499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4473"/>
          <a:ext cx="889000" cy="4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127131</xdr:rowOff>
    </xdr:from>
    <xdr:to>
      <xdr:col>24</xdr:col>
      <xdr:colOff>114300</xdr:colOff>
      <xdr:row>76</xdr:row>
      <xdr:rowOff>57280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58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150008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69219</xdr:rowOff>
    </xdr:from>
    <xdr:to>
      <xdr:col>20</xdr:col>
      <xdr:colOff>38100</xdr:colOff>
      <xdr:row>76</xdr:row>
      <xdr:rowOff>170819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147847</xdr:rowOff>
    </xdr:from>
    <xdr:to>
      <xdr:col>15</xdr:col>
      <xdr:colOff>101600</xdr:colOff>
      <xdr:row>77</xdr:row>
      <xdr:rowOff>77997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94523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74923</xdr:rowOff>
    </xdr:from>
    <xdr:to>
      <xdr:col>10</xdr:col>
      <xdr:colOff>165100</xdr:colOff>
      <xdr:row>76</xdr:row>
      <xdr:rowOff>5073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21600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154149</xdr:rowOff>
    </xdr:from>
    <xdr:to>
      <xdr:col>6</xdr:col>
      <xdr:colOff>38100</xdr:colOff>
      <xdr:row>78</xdr:row>
      <xdr:rowOff>84299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100826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3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21056</xdr:rowOff>
    </xdr:from>
    <xdr:to>
      <xdr:col>24</xdr:col>
      <xdr:colOff>62865</xdr:colOff>
      <xdr:row>98</xdr:row>
      <xdr:rowOff>130651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137356"/>
          <a:ext cx="1270" cy="79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134478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130651</xdr:rowOff>
    </xdr:from>
    <xdr:to>
      <xdr:col>24</xdr:col>
      <xdr:colOff>152400</xdr:colOff>
      <xdr:row>98</xdr:row>
      <xdr:rowOff>130651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3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139183</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9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21056</xdr:rowOff>
    </xdr:from>
    <xdr:to>
      <xdr:col>24</xdr:col>
      <xdr:colOff>152400</xdr:colOff>
      <xdr:row>94</xdr:row>
      <xdr:rowOff>21056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13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32144</xdr:rowOff>
    </xdr:from>
    <xdr:to>
      <xdr:col>24</xdr:col>
      <xdr:colOff>63500</xdr:colOff>
      <xdr:row>96</xdr:row>
      <xdr:rowOff>128575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91344"/>
          <a:ext cx="8382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152347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1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2470</xdr:rowOff>
    </xdr:from>
    <xdr:to>
      <xdr:col>24</xdr:col>
      <xdr:colOff>114300</xdr:colOff>
      <xdr:row>97</xdr:row>
      <xdr:rowOff>104070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93923</xdr:rowOff>
    </xdr:from>
    <xdr:to>
      <xdr:col>19</xdr:col>
      <xdr:colOff>177800</xdr:colOff>
      <xdr:row>96</xdr:row>
      <xdr:rowOff>128575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53123"/>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154794</xdr:rowOff>
    </xdr:from>
    <xdr:to>
      <xdr:col>20</xdr:col>
      <xdr:colOff>38100</xdr:colOff>
      <xdr:row>97</xdr:row>
      <xdr:rowOff>84944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76071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77978</xdr:rowOff>
    </xdr:from>
    <xdr:to>
      <xdr:col>15</xdr:col>
      <xdr:colOff>50800</xdr:colOff>
      <xdr:row>96</xdr:row>
      <xdr:rowOff>93923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194278"/>
          <a:ext cx="889000" cy="3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114427</xdr:rowOff>
    </xdr:from>
    <xdr:to>
      <xdr:col>15</xdr:col>
      <xdr:colOff>101600</xdr:colOff>
      <xdr:row>97</xdr:row>
      <xdr:rowOff>44577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35704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166846</xdr:rowOff>
    </xdr:from>
    <xdr:to>
      <xdr:col>10</xdr:col>
      <xdr:colOff>114300</xdr:colOff>
      <xdr:row>94</xdr:row>
      <xdr:rowOff>77978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597346"/>
          <a:ext cx="889000" cy="59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108826</xdr:rowOff>
    </xdr:from>
    <xdr:to>
      <xdr:col>10</xdr:col>
      <xdr:colOff>165100</xdr:colOff>
      <xdr:row>97</xdr:row>
      <xdr:rowOff>38976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30103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6604</xdr:rowOff>
    </xdr:from>
    <xdr:to>
      <xdr:col>6</xdr:col>
      <xdr:colOff>38100</xdr:colOff>
      <xdr:row>97</xdr:row>
      <xdr:rowOff>108204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99331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152794</xdr:rowOff>
    </xdr:from>
    <xdr:to>
      <xdr:col>24</xdr:col>
      <xdr:colOff>114300</xdr:colOff>
      <xdr:row>96</xdr:row>
      <xdr:rowOff>82944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4221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77775</xdr:rowOff>
    </xdr:from>
    <xdr:to>
      <xdr:col>20</xdr:col>
      <xdr:colOff>38100</xdr:colOff>
      <xdr:row>97</xdr:row>
      <xdr:rowOff>7925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24452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43123</xdr:rowOff>
    </xdr:from>
    <xdr:to>
      <xdr:col>15</xdr:col>
      <xdr:colOff>101600</xdr:colOff>
      <xdr:row>96</xdr:row>
      <xdr:rowOff>144723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161250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27178</xdr:rowOff>
    </xdr:from>
    <xdr:to>
      <xdr:col>10</xdr:col>
      <xdr:colOff>165100</xdr:colOff>
      <xdr:row>94</xdr:row>
      <xdr:rowOff>128778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145305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116046</xdr:rowOff>
    </xdr:from>
    <xdr:to>
      <xdr:col>6</xdr:col>
      <xdr:colOff>38100</xdr:colOff>
      <xdr:row>91</xdr:row>
      <xdr:rowOff>46196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5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62723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3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36449</xdr:rowOff>
    </xdr:from>
    <xdr:to>
      <xdr:col>55</xdr:col>
      <xdr:colOff>0</xdr:colOff>
      <xdr:row>39</xdr:row>
      <xdr:rowOff>36449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2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36449</xdr:rowOff>
    </xdr:from>
    <xdr:to>
      <xdr:col>50</xdr:col>
      <xdr:colOff>114300</xdr:colOff>
      <xdr:row>39</xdr:row>
      <xdr:rowOff>36449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2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34544</xdr:rowOff>
    </xdr:from>
    <xdr:to>
      <xdr:col>45</xdr:col>
      <xdr:colOff>177800</xdr:colOff>
      <xdr:row>39</xdr:row>
      <xdr:rowOff>36449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10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32639</xdr:rowOff>
    </xdr:from>
    <xdr:to>
      <xdr:col>41</xdr:col>
      <xdr:colOff>50800</xdr:colOff>
      <xdr:row>39</xdr:row>
      <xdr:rowOff>34544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91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157099</xdr:rowOff>
    </xdr:from>
    <xdr:to>
      <xdr:col>55</xdr:col>
      <xdr:colOff>50800</xdr:colOff>
      <xdr:row>39</xdr:row>
      <xdr:rowOff>87249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72026</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157099</xdr:rowOff>
    </xdr:from>
    <xdr:to>
      <xdr:col>50</xdr:col>
      <xdr:colOff>165100</xdr:colOff>
      <xdr:row>39</xdr:row>
      <xdr:rowOff>87249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78376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157099</xdr:rowOff>
    </xdr:from>
    <xdr:to>
      <xdr:col>46</xdr:col>
      <xdr:colOff>38100</xdr:colOff>
      <xdr:row>39</xdr:row>
      <xdr:rowOff>87249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78376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155194</xdr:rowOff>
    </xdr:from>
    <xdr:to>
      <xdr:col>41</xdr:col>
      <xdr:colOff>101600</xdr:colOff>
      <xdr:row>39</xdr:row>
      <xdr:rowOff>85344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76471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18866</xdr:rowOff>
    </xdr:from>
    <xdr:to>
      <xdr:col>55</xdr:col>
      <xdr:colOff>0</xdr:colOff>
      <xdr:row>56</xdr:row>
      <xdr:rowOff>87217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620066"/>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15342</xdr:rowOff>
    </xdr:from>
    <xdr:to>
      <xdr:col>50</xdr:col>
      <xdr:colOff>114300</xdr:colOff>
      <xdr:row>56</xdr:row>
      <xdr:rowOff>87217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16542"/>
          <a:ext cx="8890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15342</xdr:rowOff>
    </xdr:from>
    <xdr:to>
      <xdr:col>45</xdr:col>
      <xdr:colOff>177800</xdr:colOff>
      <xdr:row>56</xdr:row>
      <xdr:rowOff>117754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16542"/>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117754</xdr:rowOff>
    </xdr:from>
    <xdr:to>
      <xdr:col>41</xdr:col>
      <xdr:colOff>50800</xdr:colOff>
      <xdr:row>56</xdr:row>
      <xdr:rowOff>149149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1895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139516</xdr:rowOff>
    </xdr:from>
    <xdr:to>
      <xdr:col>55</xdr:col>
      <xdr:colOff>50800</xdr:colOff>
      <xdr:row>56</xdr:row>
      <xdr:rowOff>69666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162393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36417</xdr:rowOff>
    </xdr:from>
    <xdr:to>
      <xdr:col>50</xdr:col>
      <xdr:colOff>165100</xdr:colOff>
      <xdr:row>56</xdr:row>
      <xdr:rowOff>138017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154544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135992</xdr:rowOff>
    </xdr:from>
    <xdr:to>
      <xdr:col>46</xdr:col>
      <xdr:colOff>38100</xdr:colOff>
      <xdr:row>56</xdr:row>
      <xdr:rowOff>66142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82669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66954</xdr:rowOff>
    </xdr:from>
    <xdr:to>
      <xdr:col>41</xdr:col>
      <xdr:colOff>101600</xdr:colOff>
      <xdr:row>56</xdr:row>
      <xdr:rowOff>168554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98349</xdr:rowOff>
    </xdr:from>
    <xdr:to>
      <xdr:col>36</xdr:col>
      <xdr:colOff>165100</xdr:colOff>
      <xdr:row>57</xdr:row>
      <xdr:rowOff>28499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45026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91603</xdr:rowOff>
    </xdr:from>
    <xdr:to>
      <xdr:col>55</xdr:col>
      <xdr:colOff>0</xdr:colOff>
      <xdr:row>72</xdr:row>
      <xdr:rowOff>9947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64553"/>
          <a:ext cx="838200" cy="8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9947</xdr:rowOff>
    </xdr:from>
    <xdr:to>
      <xdr:col>50</xdr:col>
      <xdr:colOff>114300</xdr:colOff>
      <xdr:row>73</xdr:row>
      <xdr:rowOff>46203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354347"/>
          <a:ext cx="889000" cy="20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46203</xdr:rowOff>
    </xdr:from>
    <xdr:to>
      <xdr:col>45</xdr:col>
      <xdr:colOff>177800</xdr:colOff>
      <xdr:row>73</xdr:row>
      <xdr:rowOff>117503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562053"/>
          <a:ext cx="889000" cy="7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160206</xdr:rowOff>
    </xdr:from>
    <xdr:to>
      <xdr:col>41</xdr:col>
      <xdr:colOff>50800</xdr:colOff>
      <xdr:row>73</xdr:row>
      <xdr:rowOff>117503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04606"/>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40803</xdr:rowOff>
    </xdr:from>
    <xdr:to>
      <xdr:col>55</xdr:col>
      <xdr:colOff>50800</xdr:colOff>
      <xdr:row>71</xdr:row>
      <xdr:rowOff>142403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165280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1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130597</xdr:rowOff>
    </xdr:from>
    <xdr:to>
      <xdr:col>50</xdr:col>
      <xdr:colOff>165100</xdr:colOff>
      <xdr:row>72</xdr:row>
      <xdr:rowOff>60747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77274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0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166853</xdr:rowOff>
    </xdr:from>
    <xdr:to>
      <xdr:col>46</xdr:col>
      <xdr:colOff>38100</xdr:colOff>
      <xdr:row>73</xdr:row>
      <xdr:rowOff>97003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113530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2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66703</xdr:rowOff>
    </xdr:from>
    <xdr:to>
      <xdr:col>41</xdr:col>
      <xdr:colOff>101600</xdr:colOff>
      <xdr:row>73</xdr:row>
      <xdr:rowOff>168303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13380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3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109406</xdr:rowOff>
    </xdr:from>
    <xdr:to>
      <xdr:col>36</xdr:col>
      <xdr:colOff>165100</xdr:colOff>
      <xdr:row>73</xdr:row>
      <xdr:rowOff>39556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5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56083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2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145814</xdr:rowOff>
    </xdr:from>
    <xdr:to>
      <xdr:col>55</xdr:col>
      <xdr:colOff>0</xdr:colOff>
      <xdr:row>97</xdr:row>
      <xdr:rowOff>68720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33564"/>
          <a:ext cx="838200" cy="26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10007</xdr:rowOff>
    </xdr:from>
    <xdr:to>
      <xdr:col>50</xdr:col>
      <xdr:colOff>114300</xdr:colOff>
      <xdr:row>97</xdr:row>
      <xdr:rowOff>68720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40657"/>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10007</xdr:rowOff>
    </xdr:from>
    <xdr:to>
      <xdr:col>45</xdr:col>
      <xdr:colOff>177800</xdr:colOff>
      <xdr:row>97</xdr:row>
      <xdr:rowOff>62109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40657"/>
          <a:ext cx="889000" cy="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62109</xdr:rowOff>
    </xdr:from>
    <xdr:to>
      <xdr:col>41</xdr:col>
      <xdr:colOff>50800</xdr:colOff>
      <xdr:row>98</xdr:row>
      <xdr:rowOff>82341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92759"/>
          <a:ext cx="889000" cy="19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95014</xdr:rowOff>
    </xdr:from>
    <xdr:to>
      <xdr:col>55</xdr:col>
      <xdr:colOff>50800</xdr:colOff>
      <xdr:row>96</xdr:row>
      <xdr:rowOff>25164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117891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3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17920</xdr:rowOff>
    </xdr:from>
    <xdr:to>
      <xdr:col>50</xdr:col>
      <xdr:colOff>165100</xdr:colOff>
      <xdr:row>97</xdr:row>
      <xdr:rowOff>119520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110647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130657</xdr:rowOff>
    </xdr:from>
    <xdr:to>
      <xdr:col>46</xdr:col>
      <xdr:colOff>38100</xdr:colOff>
      <xdr:row>97</xdr:row>
      <xdr:rowOff>60807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51934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11309</xdr:rowOff>
    </xdr:from>
    <xdr:to>
      <xdr:col>41</xdr:col>
      <xdr:colOff>101600</xdr:colOff>
      <xdr:row>97</xdr:row>
      <xdr:rowOff>112909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31541</xdr:rowOff>
    </xdr:from>
    <xdr:to>
      <xdr:col>36</xdr:col>
      <xdr:colOff>165100</xdr:colOff>
      <xdr:row>98</xdr:row>
      <xdr:rowOff>133141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124268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137262</xdr:rowOff>
    </xdr:from>
    <xdr:to>
      <xdr:col>85</xdr:col>
      <xdr:colOff>127000</xdr:colOff>
      <xdr:row>34</xdr:row>
      <xdr:rowOff>146634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6656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137262</xdr:rowOff>
    </xdr:from>
    <xdr:to>
      <xdr:col>81</xdr:col>
      <xdr:colOff>50800</xdr:colOff>
      <xdr:row>35</xdr:row>
      <xdr:rowOff>6007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66562"/>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124727</xdr:rowOff>
    </xdr:from>
    <xdr:to>
      <xdr:col>76</xdr:col>
      <xdr:colOff>114300</xdr:colOff>
      <xdr:row>35</xdr:row>
      <xdr:rowOff>6007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954027"/>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124727</xdr:rowOff>
    </xdr:from>
    <xdr:to>
      <xdr:col>71</xdr:col>
      <xdr:colOff>177800</xdr:colOff>
      <xdr:row>35</xdr:row>
      <xdr:rowOff>53251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954027"/>
          <a:ext cx="889000" cy="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95834</xdr:rowOff>
    </xdr:from>
    <xdr:to>
      <xdr:col>85</xdr:col>
      <xdr:colOff>177800</xdr:colOff>
      <xdr:row>35</xdr:row>
      <xdr:rowOff>25984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118711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86462</xdr:rowOff>
    </xdr:from>
    <xdr:to>
      <xdr:col>81</xdr:col>
      <xdr:colOff>101600</xdr:colOff>
      <xdr:row>35</xdr:row>
      <xdr:rowOff>16612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1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33139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9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126657</xdr:rowOff>
    </xdr:from>
    <xdr:to>
      <xdr:col>76</xdr:col>
      <xdr:colOff>165100</xdr:colOff>
      <xdr:row>35</xdr:row>
      <xdr:rowOff>56807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73334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73927</xdr:rowOff>
    </xdr:from>
    <xdr:to>
      <xdr:col>72</xdr:col>
      <xdr:colOff>38100</xdr:colOff>
      <xdr:row>35</xdr:row>
      <xdr:rowOff>4077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9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20604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6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2451</xdr:rowOff>
    </xdr:from>
    <xdr:to>
      <xdr:col>67</xdr:col>
      <xdr:colOff>101600</xdr:colOff>
      <xdr:row>35</xdr:row>
      <xdr:rowOff>104051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120578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7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139167</xdr:rowOff>
    </xdr:from>
    <xdr:to>
      <xdr:col>85</xdr:col>
      <xdr:colOff>127000</xdr:colOff>
      <xdr:row>58</xdr:row>
      <xdr:rowOff>19456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11817"/>
          <a:ext cx="8382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150531</xdr:rowOff>
    </xdr:from>
    <xdr:to>
      <xdr:col>81</xdr:col>
      <xdr:colOff>50800</xdr:colOff>
      <xdr:row>58</xdr:row>
      <xdr:rowOff>19456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23181"/>
          <a:ext cx="8890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150531</xdr:rowOff>
    </xdr:from>
    <xdr:to>
      <xdr:col>76</xdr:col>
      <xdr:colOff>114300</xdr:colOff>
      <xdr:row>58</xdr:row>
      <xdr:rowOff>66069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23181"/>
          <a:ext cx="889000" cy="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40302</xdr:rowOff>
    </xdr:from>
    <xdr:to>
      <xdr:col>71</xdr:col>
      <xdr:colOff>177800</xdr:colOff>
      <xdr:row>58</xdr:row>
      <xdr:rowOff>66069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84402"/>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88367</xdr:rowOff>
    </xdr:from>
    <xdr:to>
      <xdr:col>85</xdr:col>
      <xdr:colOff>177800</xdr:colOff>
      <xdr:row>58</xdr:row>
      <xdr:rowOff>18517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66794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140106</xdr:rowOff>
    </xdr:from>
    <xdr:to>
      <xdr:col>81</xdr:col>
      <xdr:colOff>101600</xdr:colOff>
      <xdr:row>58</xdr:row>
      <xdr:rowOff>70256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61383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99731</xdr:rowOff>
    </xdr:from>
    <xdr:to>
      <xdr:col>76</xdr:col>
      <xdr:colOff>165100</xdr:colOff>
      <xdr:row>58</xdr:row>
      <xdr:rowOff>29881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46408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15269</xdr:rowOff>
    </xdr:from>
    <xdr:to>
      <xdr:col>72</xdr:col>
      <xdr:colOff>38100</xdr:colOff>
      <xdr:row>58</xdr:row>
      <xdr:rowOff>116869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107996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160952</xdr:rowOff>
    </xdr:from>
    <xdr:to>
      <xdr:col>67</xdr:col>
      <xdr:colOff>101600</xdr:colOff>
      <xdr:row>58</xdr:row>
      <xdr:rowOff>91102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82229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72394</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16944"/>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95710</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0260"/>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137708</xdr:rowOff>
    </xdr:from>
    <xdr:to>
      <xdr:col>76</xdr:col>
      <xdr:colOff>114300</xdr:colOff>
      <xdr:row>79</xdr:row>
      <xdr:rowOff>95710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10808"/>
          <a:ext cx="889000" cy="1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167556</xdr:rowOff>
    </xdr:from>
    <xdr:to>
      <xdr:col>71</xdr:col>
      <xdr:colOff>177800</xdr:colOff>
      <xdr:row>78</xdr:row>
      <xdr:rowOff>137708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683406"/>
          <a:ext cx="889000" cy="8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21594</xdr:rowOff>
    </xdr:from>
    <xdr:to>
      <xdr:col>85</xdr:col>
      <xdr:colOff>177800</xdr:colOff>
      <xdr:row>79</xdr:row>
      <xdr:rowOff>123194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44910</xdr:rowOff>
    </xdr:from>
    <xdr:to>
      <xdr:col>76</xdr:col>
      <xdr:colOff>165100</xdr:colOff>
      <xdr:row>79</xdr:row>
      <xdr:rowOff>146510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137637</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2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86908</xdr:rowOff>
    </xdr:from>
    <xdr:to>
      <xdr:col>72</xdr:col>
      <xdr:colOff>38100</xdr:colOff>
      <xdr:row>79</xdr:row>
      <xdr:rowOff>17058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33585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23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116756</xdr:rowOff>
    </xdr:from>
    <xdr:to>
      <xdr:col>67</xdr:col>
      <xdr:colOff>101600</xdr:colOff>
      <xdr:row>74</xdr:row>
      <xdr:rowOff>46906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63433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4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143796</xdr:rowOff>
    </xdr:from>
    <xdr:to>
      <xdr:col>85</xdr:col>
      <xdr:colOff>127000</xdr:colOff>
      <xdr:row>93</xdr:row>
      <xdr:rowOff>166656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886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143796</xdr:rowOff>
    </xdr:from>
    <xdr:to>
      <xdr:col>81</xdr:col>
      <xdr:colOff>50800</xdr:colOff>
      <xdr:row>94</xdr:row>
      <xdr:rowOff>5893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8864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5893</xdr:rowOff>
    </xdr:from>
    <xdr:to>
      <xdr:col>76</xdr:col>
      <xdr:colOff>114300</xdr:colOff>
      <xdr:row>94</xdr:row>
      <xdr:rowOff>79921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22193"/>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79921</xdr:rowOff>
    </xdr:from>
    <xdr:to>
      <xdr:col>71</xdr:col>
      <xdr:colOff>177800</xdr:colOff>
      <xdr:row>94</xdr:row>
      <xdr:rowOff>80741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96221"/>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115856</xdr:rowOff>
    </xdr:from>
    <xdr:to>
      <xdr:col>85</xdr:col>
      <xdr:colOff>177800</xdr:colOff>
      <xdr:row>94</xdr:row>
      <xdr:rowOff>46006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138733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92996</xdr:rowOff>
    </xdr:from>
    <xdr:to>
      <xdr:col>81</xdr:col>
      <xdr:colOff>101600</xdr:colOff>
      <xdr:row>94</xdr:row>
      <xdr:rowOff>23146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39673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126543</xdr:rowOff>
    </xdr:from>
    <xdr:to>
      <xdr:col>76</xdr:col>
      <xdr:colOff>165100</xdr:colOff>
      <xdr:row>94</xdr:row>
      <xdr:rowOff>56693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73220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29121</xdr:rowOff>
    </xdr:from>
    <xdr:to>
      <xdr:col>72</xdr:col>
      <xdr:colOff>38100</xdr:colOff>
      <xdr:row>94</xdr:row>
      <xdr:rowOff>130721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147248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29941</xdr:rowOff>
    </xdr:from>
    <xdr:to>
      <xdr:col>67</xdr:col>
      <xdr:colOff>101600</xdr:colOff>
      <xdr:row>94</xdr:row>
      <xdr:rowOff>131541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148068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655,379</a:t>
          </a:r>
          <a:r>
            <a:rPr kumimoji="1" lang="ja-JP" altLang="en-US" sz="1300">
              <a:latin typeface="ＭＳ Ｐゴシック" panose="020B0600070205080204" pitchFamily="50" charset="-128"/>
              <a:ea typeface="ＭＳ Ｐゴシック" panose="020B0600070205080204" pitchFamily="50" charset="-128"/>
            </a:rPr>
            <a:t>円である。類似団体平均と比較すると、農林水産業費、商工費、消防費が高い。  </a:t>
          </a:r>
        </a:p>
        <a:p>
          <a:r>
            <a:rPr kumimoji="1" lang="ja-JP" altLang="en-US" sz="1300">
              <a:latin typeface="ＭＳ Ｐゴシック" panose="020B0600070205080204" pitchFamily="50" charset="-128"/>
              <a:ea typeface="ＭＳ Ｐゴシック" panose="020B0600070205080204" pitchFamily="50" charset="-128"/>
            </a:rPr>
            <a:t>　農林水産業費は、町有林造林業務委託の増の影響で増加している。  </a:t>
          </a:r>
        </a:p>
        <a:p>
          <a:r>
            <a:rPr kumimoji="1" lang="ja-JP" altLang="en-US" sz="1300">
              <a:latin typeface="ＭＳ Ｐゴシック" panose="020B0600070205080204" pitchFamily="50" charset="-128"/>
              <a:ea typeface="ＭＳ Ｐゴシック" panose="020B0600070205080204" pitchFamily="50" charset="-128"/>
            </a:rPr>
            <a:t>　商工費は、那須高原友愛の森整備費の増加に加え、観光地として観光施設管理費や観光推進費が類似団体平均より高いことが要因である。  </a:t>
          </a:r>
        </a:p>
        <a:p>
          <a:r>
            <a:rPr kumimoji="1" lang="ja-JP" altLang="en-US" sz="1300">
              <a:latin typeface="ＭＳ Ｐゴシック" panose="020B0600070205080204" pitchFamily="50" charset="-128"/>
              <a:ea typeface="ＭＳ Ｐゴシック" panose="020B0600070205080204" pitchFamily="50" charset="-128"/>
            </a:rPr>
            <a:t>　消防費は、常備消防費の高止まりに加え、消防団詰所の新築工事による影響が大きい。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財政調整基金残高は、取崩額を上回る決算剰余金を積み立てたため、前年度比</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30.03</a:t>
          </a:r>
          <a:r>
            <a:rPr kumimoji="1" lang="ja-JP" altLang="en-US" sz="1400">
              <a:latin typeface="ＭＳ ゴシック" pitchFamily="49" charset="-128"/>
              <a:ea typeface="ＭＳ ゴシック" pitchFamily="49" charset="-128"/>
            </a:rPr>
            <a:t>％となった。  </a:t>
          </a:r>
        </a:p>
        <a:p>
          <a:r>
            <a:rPr kumimoji="1" lang="ja-JP" altLang="en-US" sz="1400">
              <a:latin typeface="ＭＳ ゴシック" pitchFamily="49" charset="-128"/>
              <a:ea typeface="ＭＳ ゴシック" pitchFamily="49" charset="-128"/>
            </a:rPr>
            <a:t>　実質収支額は黒字を維持しており、実質単年度収支についても、令和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年度以降、普通交付税の増加等により継続的な黒字を確保している。</a:t>
          </a:r>
        </a:p>
        <a:p>
          <a:r>
            <a:rPr kumimoji="1" lang="ja-JP" altLang="en-US" sz="1400">
              <a:latin typeface="ＭＳ ゴシック" pitchFamily="49" charset="-128"/>
              <a:ea typeface="ＭＳ ゴシック" pitchFamily="49" charset="-128"/>
            </a:rPr>
            <a:t>　今後も職員数の適正化、事務事業の見直し、公共施設等の適正管理を推進し、健全な行財政運営に努める。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すべての会計において黒字を確保しており、赤字は発生していない。</a:t>
          </a:r>
        </a:p>
        <a:p>
          <a:r>
            <a:rPr kumimoji="1" lang="ja-JP" altLang="en-US" sz="1400">
              <a:latin typeface="ＭＳ ゴシック" pitchFamily="49" charset="-128"/>
              <a:ea typeface="ＭＳ ゴシック" pitchFamily="49" charset="-128"/>
            </a:rPr>
            <a:t>　今後も引き続き、全会計において将来にわたり健全な財政運営を維持できるよう、行財政改革の推進に努める。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16737378</v>
      </c>
      <c r="BO4" s="436"/>
      <c r="BP4" s="436"/>
      <c r="BQ4" s="436"/>
      <c r="BR4" s="436"/>
      <c r="BS4" s="436"/>
      <c r="BT4" s="436"/>
      <c r="BU4" s="437"/>
      <c r="BV4" s="435">
        <v>15625002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v>
      </c>
      <c r="CU4" s="576"/>
      <c r="CV4" s="576"/>
      <c r="CW4" s="576"/>
      <c r="CX4" s="576"/>
      <c r="CY4" s="576"/>
      <c r="CZ4" s="576"/>
      <c r="DA4" s="577"/>
      <c r="DB4" s="575">
        <v>15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15530510</v>
      </c>
      <c r="BO5" s="407"/>
      <c r="BP5" s="407"/>
      <c r="BQ5" s="407"/>
      <c r="BR5" s="407"/>
      <c r="BS5" s="407"/>
      <c r="BT5" s="407"/>
      <c r="BU5" s="408"/>
      <c r="BV5" s="406">
        <v>14273314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v>
      </c>
      <c r="CU5" s="404"/>
      <c r="CV5" s="404"/>
      <c r="CW5" s="404"/>
      <c r="CX5" s="404"/>
      <c r="CY5" s="404"/>
      <c r="CZ5" s="404"/>
      <c r="DA5" s="405"/>
      <c r="DB5" s="403">
        <v>90.9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1206868</v>
      </c>
      <c r="BO6" s="407"/>
      <c r="BP6" s="407"/>
      <c r="BQ6" s="407"/>
      <c r="BR6" s="407"/>
      <c r="BS6" s="407"/>
      <c r="BT6" s="407"/>
      <c r="BU6" s="408"/>
      <c r="BV6" s="406">
        <v>1351688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v>
      </c>
      <c r="CU6" s="550"/>
      <c r="CV6" s="550"/>
      <c r="CW6" s="550"/>
      <c r="CX6" s="550"/>
      <c r="CY6" s="550"/>
      <c r="CZ6" s="550"/>
      <c r="DA6" s="551"/>
      <c r="DB6" s="549">
        <v>91.8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59805</v>
      </c>
      <c r="BO7" s="407"/>
      <c r="BP7" s="407"/>
      <c r="BQ7" s="407"/>
      <c r="BR7" s="407"/>
      <c r="BS7" s="407"/>
      <c r="BT7" s="407"/>
      <c r="BU7" s="408"/>
      <c r="BV7" s="406">
        <v>148260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8169071</v>
      </c>
      <c r="CU7" s="407"/>
      <c r="CV7" s="407"/>
      <c r="CW7" s="407"/>
      <c r="CX7" s="407"/>
      <c r="CY7" s="407"/>
      <c r="CZ7" s="407"/>
      <c r="DA7" s="408"/>
      <c r="DB7" s="406">
        <v>8020942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1147063</v>
      </c>
      <c r="BO8" s="407"/>
      <c r="BP8" s="407"/>
      <c r="BQ8" s="407"/>
      <c r="BR8" s="407"/>
      <c r="BS8" s="407"/>
      <c r="BT8" s="407"/>
      <c r="BU8" s="408"/>
      <c r="BV8" s="406">
        <v>1203428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0.68</v>
      </c>
      <c r="CU8" s="510"/>
      <c r="CV8" s="510"/>
      <c r="CW8" s="510"/>
      <c r="CX8" s="510"/>
      <c r="CY8" s="510"/>
      <c r="CZ8" s="510"/>
      <c r="DA8" s="511"/>
      <c r="DB8" s="509">
        <v>0.69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23956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-56365</v>
      </c>
      <c r="BO9" s="407"/>
      <c r="BP9" s="407"/>
      <c r="BQ9" s="407"/>
      <c r="BR9" s="407"/>
      <c r="BS9" s="407"/>
      <c r="BT9" s="407"/>
      <c r="BU9" s="408"/>
      <c r="BV9" s="406">
        <v>42511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v>
      </c>
      <c r="CU9" s="404"/>
      <c r="CV9" s="404"/>
      <c r="CW9" s="404"/>
      <c r="CX9" s="404"/>
      <c r="CY9" s="404"/>
      <c r="CZ9" s="404"/>
      <c r="DA9" s="405"/>
      <c r="DB9" s="403">
        <v>10.6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24919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608759</v>
      </c>
      <c r="BO10" s="407"/>
      <c r="BP10" s="407"/>
      <c r="BQ10" s="407"/>
      <c r="BR10" s="407"/>
      <c r="BS10" s="407"/>
      <c r="BT10" s="407"/>
      <c r="BU10" s="408"/>
      <c r="BV10" s="406">
        <v>583053</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23697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546588</v>
      </c>
      <c r="BO12" s="407"/>
      <c r="BP12" s="407"/>
      <c r="BQ12" s="407"/>
      <c r="BR12" s="407"/>
      <c r="BS12" s="407"/>
      <c r="BT12" s="407"/>
      <c r="BU12" s="408"/>
      <c r="BV12" s="406">
        <v>294900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23120</v>
      </c>
      <c r="S13" s="494"/>
      <c r="T13" s="494"/>
      <c r="U13" s="494"/>
      <c r="V13" s="495"/>
      <c r="W13" s="496" t="s">
        <v>131</v>
      </c>
      <c r="X13" s="392"/>
      <c r="Y13" s="392"/>
      <c r="Z13" s="392"/>
      <c r="AA13" s="392"/>
      <c r="AB13" s="393"/>
      <c r="AC13" s="359">
        <v>1506</v>
      </c>
      <c r="AD13" s="360"/>
      <c r="AE13" s="360"/>
      <c r="AF13" s="360"/>
      <c r="AG13" s="361"/>
      <c r="AH13" s="359">
        <v>1593</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5806</v>
      </c>
      <c r="BO13" s="407"/>
      <c r="BP13" s="407"/>
      <c r="BQ13" s="407"/>
      <c r="BR13" s="407"/>
      <c r="BS13" s="407"/>
      <c r="BT13" s="407"/>
      <c r="BU13" s="408"/>
      <c r="BV13" s="406">
        <v>330664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7.1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24011</v>
      </c>
      <c r="S14" s="494"/>
      <c r="T14" s="494"/>
      <c r="U14" s="494"/>
      <c r="V14" s="495"/>
      <c r="W14" s="497"/>
      <c r="X14" s="395"/>
      <c r="Y14" s="395"/>
      <c r="Z14" s="395"/>
      <c r="AA14" s="395"/>
      <c r="AB14" s="396"/>
      <c r="AC14" s="486">
        <v>14.1</v>
      </c>
      <c r="AD14" s="487"/>
      <c r="AE14" s="487"/>
      <c r="AF14" s="487"/>
      <c r="AG14" s="488"/>
      <c r="AH14" s="486">
        <v>14.1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23542</v>
      </c>
      <c r="S15" s="494"/>
      <c r="T15" s="494"/>
      <c r="U15" s="494"/>
      <c r="V15" s="495"/>
      <c r="W15" s="496" t="s">
        <v>137</v>
      </c>
      <c r="X15" s="392"/>
      <c r="Y15" s="392"/>
      <c r="Z15" s="392"/>
      <c r="AA15" s="392"/>
      <c r="AB15" s="393"/>
      <c r="AC15" s="359">
        <v>2507</v>
      </c>
      <c r="AD15" s="360"/>
      <c r="AE15" s="360"/>
      <c r="AF15" s="360"/>
      <c r="AG15" s="361"/>
      <c r="AH15" s="359">
        <v>2676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4618435</v>
      </c>
      <c r="BO15" s="436"/>
      <c r="BP15" s="436"/>
      <c r="BQ15" s="436"/>
      <c r="BR15" s="436"/>
      <c r="BS15" s="436"/>
      <c r="BT15" s="436"/>
      <c r="BU15" s="437"/>
      <c r="BV15" s="435">
        <v>4541364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23.5</v>
      </c>
      <c r="AD16" s="487"/>
      <c r="AE16" s="487"/>
      <c r="AF16" s="487"/>
      <c r="AG16" s="488"/>
      <c r="AH16" s="486">
        <v>23.8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6840833</v>
      </c>
      <c r="BO16" s="407"/>
      <c r="BP16" s="407"/>
      <c r="BQ16" s="407"/>
      <c r="BR16" s="407"/>
      <c r="BS16" s="407"/>
      <c r="BT16" s="407"/>
      <c r="BU16" s="408"/>
      <c r="BV16" s="406">
        <v>6671200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6636</v>
      </c>
      <c r="AD17" s="360"/>
      <c r="AE17" s="360"/>
      <c r="AF17" s="360"/>
      <c r="AG17" s="361"/>
      <c r="AH17" s="359">
        <v>6989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5905807</v>
      </c>
      <c r="BO17" s="407"/>
      <c r="BP17" s="407"/>
      <c r="BQ17" s="407"/>
      <c r="BR17" s="407"/>
      <c r="BS17" s="407"/>
      <c r="BT17" s="407"/>
      <c r="BU17" s="408"/>
      <c r="BV17" s="406">
        <v>5805226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372.34</v>
      </c>
      <c r="M18" s="459"/>
      <c r="N18" s="459"/>
      <c r="O18" s="459"/>
      <c r="P18" s="459"/>
      <c r="Q18" s="459"/>
      <c r="R18" s="460"/>
      <c r="S18" s="460"/>
      <c r="T18" s="460"/>
      <c r="U18" s="460"/>
      <c r="V18" s="461"/>
      <c r="W18" s="477"/>
      <c r="X18" s="478"/>
      <c r="Y18" s="478"/>
      <c r="Z18" s="478"/>
      <c r="AA18" s="478"/>
      <c r="AB18" s="502"/>
      <c r="AC18" s="376">
        <v>62.3</v>
      </c>
      <c r="AD18" s="377"/>
      <c r="AE18" s="377"/>
      <c r="AF18" s="377"/>
      <c r="AG18" s="462"/>
      <c r="AH18" s="376">
        <v>62.1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7386044</v>
      </c>
      <c r="BO18" s="407"/>
      <c r="BP18" s="407"/>
      <c r="BQ18" s="407"/>
      <c r="BR18" s="407"/>
      <c r="BS18" s="407"/>
      <c r="BT18" s="407"/>
      <c r="BU18" s="408"/>
      <c r="BV18" s="406">
        <v>7615290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11149956</v>
      </c>
      <c r="BO19" s="407"/>
      <c r="BP19" s="407"/>
      <c r="BQ19" s="407"/>
      <c r="BR19" s="407"/>
      <c r="BS19" s="407"/>
      <c r="BT19" s="407"/>
      <c r="BU19" s="408"/>
      <c r="BV19" s="406">
        <v>10881996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9110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9884711</v>
      </c>
      <c r="BO22" s="436"/>
      <c r="BP22" s="436"/>
      <c r="BQ22" s="436"/>
      <c r="BR22" s="436"/>
      <c r="BS22" s="436"/>
      <c r="BT22" s="436"/>
      <c r="BU22" s="437"/>
      <c r="BV22" s="435">
        <v>10623202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8621306</v>
      </c>
      <c r="BO23" s="407"/>
      <c r="BP23" s="407"/>
      <c r="BQ23" s="407"/>
      <c r="BR23" s="407"/>
      <c r="BS23" s="407"/>
      <c r="BT23" s="407"/>
      <c r="BU23" s="408"/>
      <c r="BV23" s="406">
        <v>9428977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7850</v>
      </c>
      <c r="R24" s="360"/>
      <c r="S24" s="360"/>
      <c r="T24" s="360"/>
      <c r="U24" s="360"/>
      <c r="V24" s="361"/>
      <c r="W24" s="449"/>
      <c r="X24" s="386"/>
      <c r="Y24" s="387"/>
      <c r="Z24" s="362" t="s">
        <v>162</v>
      </c>
      <c r="AA24" s="363"/>
      <c r="AB24" s="363"/>
      <c r="AC24" s="363"/>
      <c r="AD24" s="363"/>
      <c r="AE24" s="363"/>
      <c r="AF24" s="363"/>
      <c r="AG24" s="364"/>
      <c r="AH24" s="359">
        <v>247</v>
      </c>
      <c r="AI24" s="360"/>
      <c r="AJ24" s="360"/>
      <c r="AK24" s="360"/>
      <c r="AL24" s="361"/>
      <c r="AM24" s="359">
        <v>719264</v>
      </c>
      <c r="AN24" s="360"/>
      <c r="AO24" s="360"/>
      <c r="AP24" s="360"/>
      <c r="AQ24" s="360"/>
      <c r="AR24" s="361"/>
      <c r="AS24" s="359">
        <v>2912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4587595</v>
      </c>
      <c r="BO24" s="407"/>
      <c r="BP24" s="407"/>
      <c r="BQ24" s="407"/>
      <c r="BR24" s="407"/>
      <c r="BS24" s="407"/>
      <c r="BT24" s="407"/>
      <c r="BU24" s="408"/>
      <c r="BV24" s="406">
        <v>4801862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2616139</v>
      </c>
      <c r="BO25" s="436"/>
      <c r="BP25" s="436"/>
      <c r="BQ25" s="436"/>
      <c r="BR25" s="436"/>
      <c r="BS25" s="436"/>
      <c r="BT25" s="436"/>
      <c r="BU25" s="437"/>
      <c r="BV25" s="435">
        <v>1875645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6200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23000</v>
      </c>
      <c r="AN26" s="360"/>
      <c r="AO26" s="360"/>
      <c r="AP26" s="360"/>
      <c r="AQ26" s="360"/>
      <c r="AR26" s="361"/>
      <c r="AS26" s="359">
        <v>2300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3550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19105</v>
      </c>
      <c r="AN27" s="360"/>
      <c r="AO27" s="360"/>
      <c r="AP27" s="360"/>
      <c r="AQ27" s="360"/>
      <c r="AR27" s="361"/>
      <c r="AS27" s="359">
        <v>3821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645423</v>
      </c>
      <c r="BO27" s="441"/>
      <c r="BP27" s="441"/>
      <c r="BQ27" s="441"/>
      <c r="BR27" s="441"/>
      <c r="BS27" s="441"/>
      <c r="BT27" s="441"/>
      <c r="BU27" s="442"/>
      <c r="BV27" s="440">
        <v>645151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2452974</v>
      </c>
      <c r="BO28" s="436"/>
      <c r="BP28" s="436"/>
      <c r="BQ28" s="436"/>
      <c r="BR28" s="436"/>
      <c r="BS28" s="436"/>
      <c r="BT28" s="436"/>
      <c r="BU28" s="437"/>
      <c r="BV28" s="435">
        <v>2390803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11</v>
      </c>
      <c r="M29" s="360"/>
      <c r="N29" s="360"/>
      <c r="O29" s="360"/>
      <c r="P29" s="361"/>
      <c r="Q29" s="359">
        <v>2500</v>
      </c>
      <c r="R29" s="360"/>
      <c r="S29" s="360"/>
      <c r="T29" s="360"/>
      <c r="U29" s="360"/>
      <c r="V29" s="361"/>
      <c r="W29" s="450"/>
      <c r="X29" s="451"/>
      <c r="Y29" s="452"/>
      <c r="Z29" s="362" t="s">
        <v>177</v>
      </c>
      <c r="AA29" s="363"/>
      <c r="AB29" s="363"/>
      <c r="AC29" s="363"/>
      <c r="AD29" s="363"/>
      <c r="AE29" s="363"/>
      <c r="AF29" s="363"/>
      <c r="AG29" s="364"/>
      <c r="AH29" s="359">
        <v>252</v>
      </c>
      <c r="AI29" s="360"/>
      <c r="AJ29" s="360"/>
      <c r="AK29" s="360"/>
      <c r="AL29" s="361"/>
      <c r="AM29" s="359">
        <v>738369</v>
      </c>
      <c r="AN29" s="360"/>
      <c r="AO29" s="360"/>
      <c r="AP29" s="360"/>
      <c r="AQ29" s="360"/>
      <c r="AR29" s="361"/>
      <c r="AS29" s="359">
        <v>2930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709261</v>
      </c>
      <c r="BO29" s="407"/>
      <c r="BP29" s="407"/>
      <c r="BQ29" s="407"/>
      <c r="BR29" s="407"/>
      <c r="BS29" s="407"/>
      <c r="BT29" s="407"/>
      <c r="BU29" s="408"/>
      <c r="BV29" s="406">
        <v>593312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2037679</v>
      </c>
      <c r="BO30" s="441"/>
      <c r="BP30" s="441"/>
      <c r="BQ30" s="441"/>
      <c r="BR30" s="441"/>
      <c r="BS30" s="441"/>
      <c r="BT30" s="441"/>
      <c r="BU30" s="442"/>
      <c r="BV30" s="440">
        <v>1807926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那須地区広域行政事務組合(一般会計)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那須未来株式会社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那須地区広域行政事務組合(広域クリーンセンター大田原事業特別会計)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那須町農業公社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那須地区広域行政事務組合(黒羽グリーンオアシス事業特別会計)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那須地区広域行政事務組合(那須グリーンネクサス事業特別会計)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那須地区消防組合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黒磯那須共同火葬場組合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黒磯那須公設地方卸売市場事務組合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栃木県市町村総合事務組合(一般会計)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栃木県市町村総合事務組合(特別会計)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栃木県後期高齢者医療広域連合(一般会計)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6pUToThLDriJelbEQLZh4owq6fG89+o14XgiIeufW1ILiyJdJBa5JfRaSiBmvahU2Wsw0ADKGLHLKXopFqArw==" saltValue="VpOYN7f7YFeCySGphNxi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13.08</v>
      </c>
      <c r="G34" s="33">
        <v>10.92</v>
      </c>
      <c r="H34" s="33">
        <v>14.63</v>
      </c>
      <c r="I34" s="33">
        <v>15</v>
      </c>
      <c r="J34" s="34">
        <v>14.04</v>
      </c>
      <c r="K34" s="22"/>
      <c r="L34" s="22"/>
      <c r="M34" s="22"/>
      <c r="N34" s="22"/>
      <c r="O34" s="22"/>
      <c r="P34" s="22"/>
    </row>
    <row r="35" spans="1:16" ht="39" customHeight="1" x14ac:dyDescent="0.15">
      <c r="A35" s="22"/>
      <c r="B35" s="35"/>
      <c r="C35" s="1132" t="s">
        <v>530</v>
      </c>
      <c r="D35" s="1132"/>
      <c r="E35" s="1133"/>
      <c r="F35" s="36">
        <v>17.57</v>
      </c>
      <c r="G35" s="37">
        <v>15.72</v>
      </c>
      <c r="H35" s="37">
        <v>13.86</v>
      </c>
      <c r="I35" s="37">
        <v>13.15</v>
      </c>
      <c r="J35" s="38">
        <v>9.77</v>
      </c>
      <c r="K35" s="22"/>
      <c r="L35" s="22"/>
      <c r="M35" s="22"/>
      <c r="N35" s="22"/>
      <c r="O35" s="22"/>
      <c r="P35" s="22"/>
    </row>
    <row r="36" spans="1:16" ht="39" customHeight="1" x14ac:dyDescent="0.15">
      <c r="A36" s="22"/>
      <c r="B36" s="35"/>
      <c r="C36" s="1132" t="s">
        <v>531</v>
      </c>
      <c r="D36" s="1132"/>
      <c r="E36" s="1133"/>
      <c r="F36" s="36">
        <v>2.21</v>
      </c>
      <c r="G36" s="37">
        <v>1.54</v>
      </c>
      <c r="H36" s="37">
        <v>1.74</v>
      </c>
      <c r="I36" s="37">
        <v>0.12</v>
      </c>
      <c r="J36" s="38">
        <v>1.56</v>
      </c>
      <c r="K36" s="22"/>
      <c r="L36" s="22"/>
      <c r="M36" s="22"/>
      <c r="N36" s="22"/>
      <c r="O36" s="22"/>
      <c r="P36" s="22"/>
    </row>
    <row r="37" spans="1:16" ht="39" customHeight="1" x14ac:dyDescent="0.15">
      <c r="A37" s="22"/>
      <c r="B37" s="35"/>
      <c r="C37" s="1132" t="s">
        <v>532</v>
      </c>
      <c r="D37" s="1132"/>
      <c r="E37" s="1133"/>
      <c r="F37" s="36">
        <v>1.7</v>
      </c>
      <c r="G37" s="37">
        <v>1.0900000000000001</v>
      </c>
      <c r="H37" s="37">
        <v>1</v>
      </c>
      <c r="I37" s="37">
        <v>0.89</v>
      </c>
      <c r="J37" s="38">
        <v>0.89</v>
      </c>
      <c r="K37" s="22"/>
      <c r="L37" s="22"/>
      <c r="M37" s="22"/>
      <c r="N37" s="22"/>
      <c r="O37" s="22"/>
      <c r="P37" s="22"/>
    </row>
    <row r="38" spans="1:16" ht="39" customHeight="1" x14ac:dyDescent="0.15">
      <c r="A38" s="22"/>
      <c r="B38" s="35"/>
      <c r="C38" s="1132" t="s">
        <v>533</v>
      </c>
      <c r="D38" s="1132"/>
      <c r="E38" s="1133"/>
      <c r="F38" s="36" t="s">
        <v>485</v>
      </c>
      <c r="G38" s="37" t="s">
        <v>485</v>
      </c>
      <c r="H38" s="37" t="s">
        <v>485</v>
      </c>
      <c r="I38" s="37" t="s">
        <v>485</v>
      </c>
      <c r="J38" s="38">
        <v>0.32</v>
      </c>
      <c r="K38" s="22"/>
      <c r="L38" s="22"/>
      <c r="M38" s="22"/>
      <c r="N38" s="22"/>
      <c r="O38" s="22"/>
      <c r="P38" s="22"/>
    </row>
    <row r="39" spans="1:16" ht="39" customHeight="1" x14ac:dyDescent="0.15">
      <c r="A39" s="22"/>
      <c r="B39" s="35"/>
      <c r="C39" s="1132" t="s">
        <v>534</v>
      </c>
      <c r="D39" s="1132"/>
      <c r="E39" s="1133"/>
      <c r="F39" s="36">
        <v>0.02</v>
      </c>
      <c r="G39" s="37">
        <v>0.02</v>
      </c>
      <c r="H39" s="37">
        <v>0.04</v>
      </c>
      <c r="I39" s="37">
        <v>2.11</v>
      </c>
      <c r="J39" s="38">
        <v>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536</v>
      </c>
      <c r="D43" s="1134"/>
      <c r="E43" s="1135"/>
      <c r="F43" s="41">
        <v>0.69</v>
      </c>
      <c r="G43" s="42">
        <v>1.1299999999999999</v>
      </c>
      <c r="H43" s="42">
        <v>1.1299999999999999</v>
      </c>
      <c r="I43" s="42">
        <v>1.24</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NezcTY9vmE/tKAO3DXwtFUqgfq2iYZmgF3WgVBh2XDc9NvcelGx08SAMc28XNCj0cTAsogRHkeV9QKWXUNAQQ==" saltValue="VTn/4nihpyWjOdSS6GNq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1067</v>
      </c>
      <c r="L45" s="58">
        <v>1058</v>
      </c>
      <c r="M45" s="58">
        <v>1142</v>
      </c>
      <c r="N45" s="58">
        <v>1171</v>
      </c>
      <c r="O45" s="59">
        <v>1127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152</v>
      </c>
      <c r="L48" s="62">
        <v>150</v>
      </c>
      <c r="M48" s="62">
        <v>142</v>
      </c>
      <c r="N48" s="62">
        <v>109</v>
      </c>
      <c r="O48" s="63">
        <v>114</v>
      </c>
      <c r="P48" s="46"/>
      <c r="Q48" s="46"/>
      <c r="R48" s="46"/>
      <c r="S48" s="46"/>
      <c r="T48" s="46"/>
      <c r="U48" s="46"/>
    </row>
    <row r="49" spans="1:21" ht="30.75" customHeight="1" x14ac:dyDescent="0.15">
      <c r="A49" s="46"/>
      <c r="B49" s="1163"/>
      <c r="C49" s="1164"/>
      <c r="D49" s="60"/>
      <c r="E49" s="1140" t="s">
        <v>14</v>
      </c>
      <c r="F49" s="1140"/>
      <c r="G49" s="1140"/>
      <c r="H49" s="1140"/>
      <c r="I49" s="1140"/>
      <c r="J49" s="1141"/>
      <c r="K49" s="61">
        <v>64</v>
      </c>
      <c r="L49" s="62">
        <v>56</v>
      </c>
      <c r="M49" s="62">
        <v>65</v>
      </c>
      <c r="N49" s="62">
        <v>69</v>
      </c>
      <c r="O49" s="63">
        <v>89</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0</v>
      </c>
      <c r="N50" s="62" t="s">
        <v>485</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772</v>
      </c>
      <c r="L52" s="62">
        <v>750</v>
      </c>
      <c r="M52" s="62">
        <v>821</v>
      </c>
      <c r="N52" s="62">
        <v>835</v>
      </c>
      <c r="O52" s="63">
        <v>794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512</v>
      </c>
      <c r="L53" s="67">
        <v>515</v>
      </c>
      <c r="M53" s="67">
        <v>528</v>
      </c>
      <c r="N53" s="67">
        <v>514</v>
      </c>
      <c r="O53" s="68">
        <v>538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p4uSGlGNad03cyFbYaNcdEEXWLTrdf41k+FdOh1psjsOEPTABe/5yqlEfiCU0pIjJJILx9fTruE9nTqa+271A==" saltValue="SVD9DRHDFFyilfn30s1d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11709</v>
      </c>
      <c r="J41" s="331">
        <v>11848</v>
      </c>
      <c r="K41" s="331">
        <v>11193</v>
      </c>
      <c r="L41" s="331">
        <v>10623</v>
      </c>
      <c r="M41" s="332">
        <v>9885</v>
      </c>
    </row>
    <row r="42" spans="2:13" ht="27.75" customHeight="1" x14ac:dyDescent="0.15">
      <c r="B42" s="1171"/>
      <c r="C42" s="1172"/>
      <c r="D42" s="104"/>
      <c r="E42" s="1175" t="s">
        <v>32</v>
      </c>
      <c r="F42" s="1175"/>
      <c r="G42" s="1175"/>
      <c r="H42" s="1176"/>
      <c r="I42" s="333">
        <v>652</v>
      </c>
      <c r="J42" s="334">
        <v>430</v>
      </c>
      <c r="K42" s="334">
        <v>416</v>
      </c>
      <c r="L42" s="334">
        <v>402</v>
      </c>
      <c r="M42" s="335">
        <v>388</v>
      </c>
    </row>
    <row r="43" spans="2:13" ht="27.75" customHeight="1" x14ac:dyDescent="0.15">
      <c r="B43" s="1171"/>
      <c r="C43" s="1172"/>
      <c r="D43" s="104"/>
      <c r="E43" s="1175" t="s">
        <v>33</v>
      </c>
      <c r="F43" s="1175"/>
      <c r="G43" s="1175"/>
      <c r="H43" s="1176"/>
      <c r="I43" s="333">
        <v>1753</v>
      </c>
      <c r="J43" s="334">
        <v>1741</v>
      </c>
      <c r="K43" s="334">
        <v>1638</v>
      </c>
      <c r="L43" s="334">
        <v>1600</v>
      </c>
      <c r="M43" s="335">
        <v>1626</v>
      </c>
    </row>
    <row r="44" spans="2:13" ht="27.75" customHeight="1" x14ac:dyDescent="0.15">
      <c r="B44" s="1171"/>
      <c r="C44" s="1172"/>
      <c r="D44" s="104"/>
      <c r="E44" s="1175" t="s">
        <v>34</v>
      </c>
      <c r="F44" s="1175"/>
      <c r="G44" s="1175"/>
      <c r="H44" s="1176"/>
      <c r="I44" s="333">
        <v>675</v>
      </c>
      <c r="J44" s="334">
        <v>840</v>
      </c>
      <c r="K44" s="334">
        <v>850</v>
      </c>
      <c r="L44" s="334">
        <v>863</v>
      </c>
      <c r="M44" s="335">
        <v>933</v>
      </c>
    </row>
    <row r="45" spans="2:13" ht="27.75" customHeight="1" x14ac:dyDescent="0.15">
      <c r="B45" s="1171"/>
      <c r="C45" s="1172"/>
      <c r="D45" s="104"/>
      <c r="E45" s="1175" t="s">
        <v>35</v>
      </c>
      <c r="F45" s="1175"/>
      <c r="G45" s="1175"/>
      <c r="H45" s="1176"/>
      <c r="I45" s="333">
        <v>1935</v>
      </c>
      <c r="J45" s="334">
        <v>1912</v>
      </c>
      <c r="K45" s="334">
        <v>1923</v>
      </c>
      <c r="L45" s="334">
        <v>2012</v>
      </c>
      <c r="M45" s="335">
        <v>1805</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3750</v>
      </c>
      <c r="J50" s="334">
        <v>4807</v>
      </c>
      <c r="K50" s="334">
        <v>5578</v>
      </c>
      <c r="L50" s="334">
        <v>6304</v>
      </c>
      <c r="M50" s="335">
        <v>6638</v>
      </c>
    </row>
    <row r="51" spans="2:13" ht="27.75" customHeight="1" x14ac:dyDescent="0.15">
      <c r="B51" s="1171"/>
      <c r="C51" s="1172"/>
      <c r="D51" s="104"/>
      <c r="E51" s="1175" t="s">
        <v>42</v>
      </c>
      <c r="F51" s="1175"/>
      <c r="G51" s="1175"/>
      <c r="H51" s="1176"/>
      <c r="I51" s="333">
        <v>443</v>
      </c>
      <c r="J51" s="334">
        <v>208</v>
      </c>
      <c r="K51" s="334">
        <v>355</v>
      </c>
      <c r="L51" s="334">
        <v>442</v>
      </c>
      <c r="M51" s="335">
        <v>535</v>
      </c>
    </row>
    <row r="52" spans="2:13" ht="27.75" customHeight="1" x14ac:dyDescent="0.15">
      <c r="B52" s="1173"/>
      <c r="C52" s="1174"/>
      <c r="D52" s="104"/>
      <c r="E52" s="1175" t="s">
        <v>43</v>
      </c>
      <c r="F52" s="1175"/>
      <c r="G52" s="1175"/>
      <c r="H52" s="1176"/>
      <c r="I52" s="333">
        <v>9573</v>
      </c>
      <c r="J52" s="334">
        <v>9611</v>
      </c>
      <c r="K52" s="334">
        <v>9211</v>
      </c>
      <c r="L52" s="334">
        <v>8833</v>
      </c>
      <c r="M52" s="335">
        <v>8224</v>
      </c>
    </row>
    <row r="53" spans="2:13" ht="27.75" customHeight="1" thickBot="1" x14ac:dyDescent="0.2">
      <c r="B53" s="1177" t="s">
        <v>19</v>
      </c>
      <c r="C53" s="1178"/>
      <c r="D53" s="108"/>
      <c r="E53" s="1179" t="s">
        <v>44</v>
      </c>
      <c r="F53" s="1179"/>
      <c r="G53" s="1179"/>
      <c r="H53" s="1180"/>
      <c r="I53" s="336">
        <v>2958</v>
      </c>
      <c r="J53" s="337">
        <v>2144</v>
      </c>
      <c r="K53" s="337">
        <v>876</v>
      </c>
      <c r="L53" s="337">
        <v>-78</v>
      </c>
      <c r="M53" s="338">
        <v>-760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eM7O3MpF/dFTDS16hgK8Le61RlsC8VEVSMGEzVH9kZ+t7SsRuEK/ApT/aIZyrwd7yTHjs2DTZEafCMXnbfcdQ==" saltValue="bALXs1r4+xFtt/5MWVLo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2103</v>
      </c>
      <c r="G55" s="339">
        <v>2391</v>
      </c>
      <c r="H55" s="340">
        <v>2453</v>
      </c>
    </row>
    <row r="56" spans="2:8" ht="52.5" customHeight="1" x14ac:dyDescent="0.15">
      <c r="B56" s="120"/>
      <c r="C56" s="1198" t="s">
        <v>47</v>
      </c>
      <c r="D56" s="1198"/>
      <c r="E56" s="1199"/>
      <c r="F56" s="341">
        <v>552</v>
      </c>
      <c r="G56" s="341">
        <v>593</v>
      </c>
      <c r="H56" s="342">
        <v>709</v>
      </c>
    </row>
    <row r="57" spans="2:8" ht="53.25" customHeight="1" x14ac:dyDescent="0.15">
      <c r="B57" s="120"/>
      <c r="C57" s="1200" t="s">
        <v>48</v>
      </c>
      <c r="D57" s="1200"/>
      <c r="E57" s="1201"/>
      <c r="F57" s="343">
        <v>1471</v>
      </c>
      <c r="G57" s="343">
        <v>1808</v>
      </c>
      <c r="H57" s="344">
        <v>2038</v>
      </c>
    </row>
    <row r="58" spans="2:8" ht="45.75" customHeight="1" x14ac:dyDescent="0.15">
      <c r="B58" s="121"/>
      <c r="C58" s="1188" t="s">
        <v>559</v>
      </c>
      <c r="D58" s="1189"/>
      <c r="E58" s="1190"/>
      <c r="F58" s="345">
        <v>725</v>
      </c>
      <c r="G58" s="345">
        <v>1015</v>
      </c>
      <c r="H58" s="346">
        <v>1107</v>
      </c>
    </row>
    <row r="59" spans="2:8" ht="45.75" customHeight="1" x14ac:dyDescent="0.15">
      <c r="B59" s="121"/>
      <c r="C59" s="1188" t="s">
        <v>560</v>
      </c>
      <c r="D59" s="1189"/>
      <c r="E59" s="1190"/>
      <c r="F59" s="345">
        <v>388</v>
      </c>
      <c r="G59" s="345">
        <v>428</v>
      </c>
      <c r="H59" s="346">
        <v>497</v>
      </c>
    </row>
    <row r="60" spans="2:8" ht="45.75" customHeight="1" x14ac:dyDescent="0.15">
      <c r="B60" s="121"/>
      <c r="C60" s="1188" t="s">
        <v>561</v>
      </c>
      <c r="D60" s="1189"/>
      <c r="E60" s="1190"/>
      <c r="F60" s="345">
        <v>121</v>
      </c>
      <c r="G60" s="345">
        <v>121</v>
      </c>
      <c r="H60" s="346">
        <v>121</v>
      </c>
    </row>
    <row r="61" spans="2:8" ht="45.75" customHeight="1" x14ac:dyDescent="0.15">
      <c r="B61" s="121"/>
      <c r="C61" s="1188" t="s">
        <v>562</v>
      </c>
      <c r="D61" s="1189"/>
      <c r="E61" s="1190"/>
      <c r="F61" s="345">
        <v>113</v>
      </c>
      <c r="G61" s="345">
        <v>108</v>
      </c>
      <c r="H61" s="346">
        <v>103</v>
      </c>
    </row>
    <row r="62" spans="2:8" ht="45.75" customHeight="1" thickBot="1" x14ac:dyDescent="0.2">
      <c r="B62" s="122"/>
      <c r="C62" s="1191" t="s">
        <v>563</v>
      </c>
      <c r="D62" s="1192"/>
      <c r="E62" s="1193"/>
      <c r="F62" s="347">
        <v>9</v>
      </c>
      <c r="G62" s="347">
        <v>13</v>
      </c>
      <c r="H62" s="348">
        <v>97</v>
      </c>
    </row>
    <row r="63" spans="2:8" ht="52.5" customHeight="1" thickBot="1" x14ac:dyDescent="0.2">
      <c r="B63" s="123"/>
      <c r="C63" s="1194" t="s">
        <v>49</v>
      </c>
      <c r="D63" s="1194"/>
      <c r="E63" s="1195"/>
      <c r="F63" s="349">
        <v>4126</v>
      </c>
      <c r="G63" s="349">
        <v>4792</v>
      </c>
      <c r="H63" s="350">
        <v>5200</v>
      </c>
    </row>
    <row r="64" spans="2:8" x14ac:dyDescent="0.15"/>
  </sheetData>
  <sheetProtection algorithmName="SHA-512" hashValue="OLKM7iLeJbJcwXEj7twej85yak5QyEpqtqukb16bajKYLiendxFWtI3qdFvzVxhxpYujlWIJbCGKXal7WVdZog==" saltValue="JWYj7UMVCM7eY0ec5Abw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41952</v>
      </c>
      <c r="E3" s="142"/>
      <c r="F3" s="143">
        <v>53895</v>
      </c>
      <c r="G3" s="144"/>
      <c r="H3" s="145"/>
    </row>
    <row r="4" spans="1:8" x14ac:dyDescent="0.15">
      <c r="A4" s="146"/>
      <c r="B4" s="147"/>
      <c r="C4" s="148"/>
      <c r="D4" s="149">
        <v>17764</v>
      </c>
      <c r="E4" s="150"/>
      <c r="F4" s="151">
        <v>31224</v>
      </c>
      <c r="G4" s="152"/>
      <c r="H4" s="153"/>
    </row>
    <row r="5" spans="1:8" x14ac:dyDescent="0.15">
      <c r="A5" s="134" t="s">
        <v>518</v>
      </c>
      <c r="B5" s="139"/>
      <c r="C5" s="140"/>
      <c r="D5" s="141">
        <v>56795</v>
      </c>
      <c r="E5" s="142"/>
      <c r="F5" s="143">
        <v>56181</v>
      </c>
      <c r="G5" s="144"/>
      <c r="H5" s="145"/>
    </row>
    <row r="6" spans="1:8" x14ac:dyDescent="0.15">
      <c r="A6" s="146"/>
      <c r="B6" s="147"/>
      <c r="C6" s="148"/>
      <c r="D6" s="149">
        <v>21416</v>
      </c>
      <c r="E6" s="150"/>
      <c r="F6" s="151">
        <v>32039</v>
      </c>
      <c r="G6" s="152"/>
      <c r="H6" s="153"/>
    </row>
    <row r="7" spans="1:8" x14ac:dyDescent="0.15">
      <c r="A7" s="134" t="s">
        <v>519</v>
      </c>
      <c r="B7" s="139"/>
      <c r="C7" s="140"/>
      <c r="D7" s="141">
        <v>37379</v>
      </c>
      <c r="E7" s="142"/>
      <c r="F7" s="143">
        <v>47730</v>
      </c>
      <c r="G7" s="144"/>
      <c r="H7" s="145"/>
    </row>
    <row r="8" spans="1:8" x14ac:dyDescent="0.15">
      <c r="A8" s="146"/>
      <c r="B8" s="147"/>
      <c r="C8" s="148"/>
      <c r="D8" s="149">
        <v>20998</v>
      </c>
      <c r="E8" s="150"/>
      <c r="F8" s="151">
        <v>26378</v>
      </c>
      <c r="G8" s="152"/>
      <c r="H8" s="153"/>
    </row>
    <row r="9" spans="1:8" x14ac:dyDescent="0.15">
      <c r="A9" s="134" t="s">
        <v>520</v>
      </c>
      <c r="B9" s="139"/>
      <c r="C9" s="140"/>
      <c r="D9" s="141">
        <v>53728</v>
      </c>
      <c r="E9" s="142"/>
      <c r="F9" s="143">
        <v>61921</v>
      </c>
      <c r="G9" s="144"/>
      <c r="H9" s="145"/>
    </row>
    <row r="10" spans="1:8" x14ac:dyDescent="0.15">
      <c r="A10" s="146"/>
      <c r="B10" s="147"/>
      <c r="C10" s="148"/>
      <c r="D10" s="149">
        <v>27137</v>
      </c>
      <c r="E10" s="150"/>
      <c r="F10" s="151">
        <v>34719</v>
      </c>
      <c r="G10" s="152"/>
      <c r="H10" s="153"/>
    </row>
    <row r="11" spans="1:8" x14ac:dyDescent="0.15">
      <c r="A11" s="134" t="s">
        <v>521</v>
      </c>
      <c r="B11" s="139"/>
      <c r="C11" s="140"/>
      <c r="D11" s="141">
        <v>59758</v>
      </c>
      <c r="E11" s="142"/>
      <c r="F11" s="143">
        <v>62764</v>
      </c>
      <c r="G11" s="144"/>
      <c r="H11" s="145"/>
    </row>
    <row r="12" spans="1:8" x14ac:dyDescent="0.15">
      <c r="A12" s="146"/>
      <c r="B12" s="147"/>
      <c r="C12" s="154"/>
      <c r="D12" s="149">
        <v>34244</v>
      </c>
      <c r="E12" s="150"/>
      <c r="F12" s="151">
        <v>36476</v>
      </c>
      <c r="G12" s="152"/>
      <c r="H12" s="153"/>
    </row>
    <row r="13" spans="1:8" x14ac:dyDescent="0.15">
      <c r="A13" s="134"/>
      <c r="B13" s="139"/>
      <c r="C13" s="140"/>
      <c r="D13" s="141">
        <v>49922</v>
      </c>
      <c r="E13" s="142"/>
      <c r="F13" s="143">
        <v>56498</v>
      </c>
      <c r="G13" s="155"/>
      <c r="H13" s="145"/>
    </row>
    <row r="14" spans="1:8" x14ac:dyDescent="0.15">
      <c r="A14" s="146"/>
      <c r="B14" s="147"/>
      <c r="C14" s="148"/>
      <c r="D14" s="149">
        <v>24312</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13.1</v>
      </c>
      <c r="C19" s="156">
        <f>ROUND(VALUE(SUBSTITUTE(実質収支比率等に係る経年分析!G$48,"▲","-")),2)</f>
        <v>10.93</v>
      </c>
      <c r="D19" s="156">
        <f>ROUND(VALUE(SUBSTITUTE(実質収支比率等に係る経年分析!H$48,"▲","-")),2)</f>
        <v>14.64</v>
      </c>
      <c r="E19" s="156">
        <f>ROUND(VALUE(SUBSTITUTE(実質収支比率等に係る経年分析!I$48,"▲","-")),2)</f>
        <v>15</v>
      </c>
      <c r="F19" s="156">
        <f>ROUND(VALUE(SUBSTITUTE(実質収支比率等に係る経年分析!J$48,"▲","-")),2)</f>
        <v>14.04</v>
      </c>
    </row>
    <row r="20" spans="1:11" x14ac:dyDescent="0.15">
      <c r="A20" s="156" t="s">
        <v>53</v>
      </c>
      <c r="B20" s="156">
        <f>ROUND(VALUE(SUBSTITUTE(実質収支比率等に係る経年分析!F$47,"▲","-")),2)</f>
        <v>16.739999999999998</v>
      </c>
      <c r="C20" s="156">
        <f>ROUND(VALUE(SUBSTITUTE(実質収支比率等に係る経年分析!G$47,"▲","-")),2)</f>
        <v>23.8</v>
      </c>
      <c r="D20" s="156">
        <f>ROUND(VALUE(SUBSTITUTE(実質収支比率等に係る経年分析!H$47,"▲","-")),2)</f>
        <v>26.51</v>
      </c>
      <c r="E20" s="156">
        <f>ROUND(VALUE(SUBSTITUTE(実質収支比率等に係る経年分析!I$47,"▲","-")),2)</f>
        <v>29.81</v>
      </c>
      <c r="F20" s="156">
        <f>ROUND(VALUE(SUBSTITUTE(実質収支比率等に係る経年分析!J$47,"▲","-")),2)</f>
        <v>30.03</v>
      </c>
    </row>
    <row r="21" spans="1:11" x14ac:dyDescent="0.15">
      <c r="A21" s="156" t="s">
        <v>54</v>
      </c>
      <c r="B21" s="156">
        <f>IF(ISNUMBER(VALUE(SUBSTITUTE(実質収支比率等に係る経年分析!F$49,"▲","-"))),ROUND(VALUE(SUBSTITUTE(実質収支比率等に係る経年分析!F$49,"▲","-")),2),NA())</f>
        <v>4.82</v>
      </c>
      <c r="C21" s="156">
        <f>IF(ISNUMBER(VALUE(SUBSTITUTE(実質収支比率等に係る経年分析!G$49,"▲","-"))),ROUND(VALUE(SUBSTITUTE(実質収支比率等に係る経年分析!G$49,"▲","-")),2),NA())</f>
        <v>6.24</v>
      </c>
      <c r="D21" s="156">
        <f>IF(ISNUMBER(VALUE(SUBSTITUTE(実質収支比率等に係る経年分析!H$49,"▲","-"))),ROUND(VALUE(SUBSTITUTE(実質収支比率等に係る経年分析!H$49,"▲","-")),2),NA())</f>
        <v>4.93</v>
      </c>
      <c r="E21" s="156">
        <f>IF(ISNUMBER(VALUE(SUBSTITUTE(実質収支比率等に係る経年分析!I$49,"▲","-"))),ROUND(VALUE(SUBSTITUTE(実質収支比率等に係る経年分析!I$49,"▲","-")),2),NA())</f>
        <v>4.12</v>
      </c>
      <c r="F21" s="156">
        <f>IF(ISNUMBER(VALUE(SUBSTITUTE(実質収支比率等に係る経年分析!J$49,"▲","-"))),ROUND(VALUE(SUBSTITUTE(実質収支比率等に係る経年分析!J$49,"▲","-")),2),NA())</f>
        <v>7.0000000000000007E-2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1.1299999999999999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1.1299999999999999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17.57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15.72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772</v>
      </c>
      <c r="E42" s="158"/>
      <c r="F42" s="158"/>
      <c r="G42" s="158">
        <f>'実質公債費比率（分子）の構造'!L$52</f>
        <v>750</v>
      </c>
      <c r="H42" s="158"/>
      <c r="I42" s="158"/>
      <c r="J42" s="158">
        <f>'実質公債費比率（分子）の構造'!M$52</f>
        <v>821</v>
      </c>
      <c r="K42" s="158"/>
      <c r="L42" s="158"/>
      <c r="M42" s="158">
        <f>'実質公債費比率（分子）の構造'!N$52</f>
        <v>835</v>
      </c>
      <c r="N42" s="158"/>
      <c r="O42" s="158"/>
      <c r="P42" s="158">
        <f>'実質公債費比率（分子）の構造'!O$52</f>
        <v>794</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0</v>
      </c>
      <c r="I44" s="158"/>
      <c r="J44" s="158"/>
      <c r="K44" s="158" t="str">
        <f>'実質公債費比率（分子）の構造'!N$50</f>
        <v>-</v>
      </c>
      <c r="L44" s="158"/>
      <c r="M44" s="158"/>
      <c r="N44" s="158">
        <f>'実質公債費比率（分子）の構造'!O$50</f>
        <v>1</v>
      </c>
      <c r="O44" s="158"/>
      <c r="P44" s="158"/>
    </row>
    <row r="45" spans="1:16" x14ac:dyDescent="0.15">
      <c r="A45" s="158" t="s">
        <v>63</v>
      </c>
      <c r="B45" s="158">
        <f>'実質公債費比率（分子）の構造'!K$49</f>
        <v>64</v>
      </c>
      <c r="C45" s="158"/>
      <c r="D45" s="158"/>
      <c r="E45" s="158">
        <f>'実質公債費比率（分子）の構造'!L$49</f>
        <v>56</v>
      </c>
      <c r="F45" s="158"/>
      <c r="G45" s="158"/>
      <c r="H45" s="158">
        <f>'実質公債費比率（分子）の構造'!M$49</f>
        <v>65</v>
      </c>
      <c r="I45" s="158"/>
      <c r="J45" s="158"/>
      <c r="K45" s="158">
        <f>'実質公債費比率（分子）の構造'!N$49</f>
        <v>69</v>
      </c>
      <c r="L45" s="158"/>
      <c r="M45" s="158"/>
      <c r="N45" s="158">
        <f>'実質公債費比率（分子）の構造'!O$49</f>
        <v>89</v>
      </c>
      <c r="O45" s="158"/>
      <c r="P45" s="158"/>
    </row>
    <row r="46" spans="1:16" x14ac:dyDescent="0.15">
      <c r="A46" s="158" t="s">
        <v>64</v>
      </c>
      <c r="B46" s="158">
        <f>'実質公債費比率（分子）の構造'!K$48</f>
        <v>152</v>
      </c>
      <c r="C46" s="158"/>
      <c r="D46" s="158"/>
      <c r="E46" s="158">
        <f>'実質公債費比率（分子）の構造'!L$48</f>
        <v>150</v>
      </c>
      <c r="F46" s="158"/>
      <c r="G46" s="158"/>
      <c r="H46" s="158">
        <f>'実質公債費比率（分子）の構造'!M$48</f>
        <v>142</v>
      </c>
      <c r="I46" s="158"/>
      <c r="J46" s="158"/>
      <c r="K46" s="158">
        <f>'実質公債費比率（分子）の構造'!N$48</f>
        <v>109</v>
      </c>
      <c r="L46" s="158"/>
      <c r="M46" s="158"/>
      <c r="N46" s="158">
        <f>'実質公債費比率（分子）の構造'!O$48</f>
        <v>114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1067</v>
      </c>
      <c r="C49" s="158"/>
      <c r="D49" s="158"/>
      <c r="E49" s="158">
        <f>'実質公債費比率（分子）の構造'!L$45</f>
        <v>1058</v>
      </c>
      <c r="F49" s="158"/>
      <c r="G49" s="158"/>
      <c r="H49" s="158">
        <f>'実質公債費比率（分子）の構造'!M$45</f>
        <v>1142</v>
      </c>
      <c r="I49" s="158"/>
      <c r="J49" s="158"/>
      <c r="K49" s="158">
        <f>'実質公債費比率（分子）の構造'!N$45</f>
        <v>1171</v>
      </c>
      <c r="L49" s="158"/>
      <c r="M49" s="158"/>
      <c r="N49" s="158">
        <f>'実質公債費比率（分子）の構造'!O$45</f>
        <v>1127</v>
      </c>
      <c r="O49" s="158"/>
      <c r="P49" s="158"/>
    </row>
    <row r="50" spans="1:16" x14ac:dyDescent="0.15">
      <c r="A50" s="158" t="s">
        <v>67</v>
      </c>
      <c r="B50" s="158" t="e">
        <f>NA()</f>
        <v>#N/A</v>
      </c>
      <c r="C50" s="158">
        <f>IF(ISNUMBER('実質公債費比率（分子）の構造'!K$53),'実質公債費比率（分子）の構造'!K$53,NA())</f>
        <v>512</v>
      </c>
      <c r="D50" s="158" t="e">
        <f>NA()</f>
        <v>#N/A</v>
      </c>
      <c r="E50" s="158" t="e">
        <f>NA()</f>
        <v>#N/A</v>
      </c>
      <c r="F50" s="158">
        <f>IF(ISNUMBER('実質公債費比率（分子）の構造'!L$53),'実質公債費比率（分子）の構造'!L$53,NA())</f>
        <v>515</v>
      </c>
      <c r="G50" s="158" t="e">
        <f>NA()</f>
        <v>#N/A</v>
      </c>
      <c r="H50" s="158" t="e">
        <f>NA()</f>
        <v>#N/A</v>
      </c>
      <c r="I50" s="158">
        <f>IF(ISNUMBER('実質公債費比率（分子）の構造'!M$53),'実質公債費比率（分子）の構造'!M$53,NA())</f>
        <v>528</v>
      </c>
      <c r="J50" s="158" t="e">
        <f>NA()</f>
        <v>#N/A</v>
      </c>
      <c r="K50" s="158" t="e">
        <f>NA()</f>
        <v>#N/A</v>
      </c>
      <c r="L50" s="158">
        <f>IF(ISNUMBER('実質公債費比率（分子）の構造'!N$53),'実質公債費比率（分子）の構造'!N$53,NA())</f>
        <v>514</v>
      </c>
      <c r="M50" s="158" t="e">
        <f>NA()</f>
        <v>#N/A</v>
      </c>
      <c r="N50" s="158" t="e">
        <f>NA()</f>
        <v>#N/A</v>
      </c>
      <c r="O50" s="158">
        <f>IF(ISNUMBER('実質公債費比率（分子）の構造'!O$53),'実質公債費比率（分子）の構造'!O$53,NA())</f>
        <v>538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9573</v>
      </c>
      <c r="E56" s="157"/>
      <c r="F56" s="157"/>
      <c r="G56" s="157">
        <f>'将来負担比率（分子）の構造'!J$52</f>
        <v>9611</v>
      </c>
      <c r="H56" s="157"/>
      <c r="I56" s="157"/>
      <c r="J56" s="157">
        <f>'将来負担比率（分子）の構造'!K$52</f>
        <v>9211</v>
      </c>
      <c r="K56" s="157"/>
      <c r="L56" s="157"/>
      <c r="M56" s="157">
        <f>'将来負担比率（分子）の構造'!L$52</f>
        <v>8833</v>
      </c>
      <c r="N56" s="157"/>
      <c r="O56" s="157"/>
      <c r="P56" s="157">
        <f>'将来負担比率（分子）の構造'!M$52</f>
        <v>8224</v>
      </c>
    </row>
    <row r="57" spans="1:16" x14ac:dyDescent="0.15">
      <c r="A57" s="157" t="s">
        <v>42</v>
      </c>
      <c r="B57" s="157"/>
      <c r="C57" s="157"/>
      <c r="D57" s="157">
        <f>'将来負担比率（分子）の構造'!I$51</f>
        <v>443</v>
      </c>
      <c r="E57" s="157"/>
      <c r="F57" s="157"/>
      <c r="G57" s="157">
        <f>'将来負担比率（分子）の構造'!J$51</f>
        <v>208</v>
      </c>
      <c r="H57" s="157"/>
      <c r="I57" s="157"/>
      <c r="J57" s="157">
        <f>'将来負担比率（分子）の構造'!K$51</f>
        <v>355</v>
      </c>
      <c r="K57" s="157"/>
      <c r="L57" s="157"/>
      <c r="M57" s="157">
        <f>'将来負担比率（分子）の構造'!L$51</f>
        <v>442</v>
      </c>
      <c r="N57" s="157"/>
      <c r="O57" s="157"/>
      <c r="P57" s="157">
        <f>'将来負担比率（分子）の構造'!M$51</f>
        <v>535</v>
      </c>
    </row>
    <row r="58" spans="1:16" x14ac:dyDescent="0.15">
      <c r="A58" s="157" t="s">
        <v>41</v>
      </c>
      <c r="B58" s="157"/>
      <c r="C58" s="157"/>
      <c r="D58" s="157">
        <f>'将来負担比率（分子）の構造'!I$50</f>
        <v>3750</v>
      </c>
      <c r="E58" s="157"/>
      <c r="F58" s="157"/>
      <c r="G58" s="157">
        <f>'将来負担比率（分子）の構造'!J$50</f>
        <v>4807</v>
      </c>
      <c r="H58" s="157"/>
      <c r="I58" s="157"/>
      <c r="J58" s="157">
        <f>'将来負担比率（分子）の構造'!K$50</f>
        <v>5578</v>
      </c>
      <c r="K58" s="157"/>
      <c r="L58" s="157"/>
      <c r="M58" s="157">
        <f>'将来負担比率（分子）の構造'!L$50</f>
        <v>6304</v>
      </c>
      <c r="N58" s="157"/>
      <c r="O58" s="157"/>
      <c r="P58" s="157">
        <f>'将来負担比率（分子）の構造'!M$50</f>
        <v>6638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1935</v>
      </c>
      <c r="C62" s="157"/>
      <c r="D62" s="157"/>
      <c r="E62" s="157">
        <f>'将来負担比率（分子）の構造'!J$45</f>
        <v>1912</v>
      </c>
      <c r="F62" s="157"/>
      <c r="G62" s="157"/>
      <c r="H62" s="157">
        <f>'将来負担比率（分子）の構造'!K$45</f>
        <v>1923</v>
      </c>
      <c r="I62" s="157"/>
      <c r="J62" s="157"/>
      <c r="K62" s="157">
        <f>'将来負担比率（分子）の構造'!L$45</f>
        <v>2012</v>
      </c>
      <c r="L62" s="157"/>
      <c r="M62" s="157"/>
      <c r="N62" s="157">
        <f>'将来負担比率（分子）の構造'!M$45</f>
        <v>1805</v>
      </c>
      <c r="O62" s="157"/>
      <c r="P62" s="157"/>
    </row>
    <row r="63" spans="1:16" x14ac:dyDescent="0.15">
      <c r="A63" s="157" t="s">
        <v>34</v>
      </c>
      <c r="B63" s="157">
        <f>'将来負担比率（分子）の構造'!I$44</f>
        <v>675</v>
      </c>
      <c r="C63" s="157"/>
      <c r="D63" s="157"/>
      <c r="E63" s="157">
        <f>'将来負担比率（分子）の構造'!J$44</f>
        <v>840</v>
      </c>
      <c r="F63" s="157"/>
      <c r="G63" s="157"/>
      <c r="H63" s="157">
        <f>'将来負担比率（分子）の構造'!K$44</f>
        <v>850</v>
      </c>
      <c r="I63" s="157"/>
      <c r="J63" s="157"/>
      <c r="K63" s="157">
        <f>'将来負担比率（分子）の構造'!L$44</f>
        <v>863</v>
      </c>
      <c r="L63" s="157"/>
      <c r="M63" s="157"/>
      <c r="N63" s="157">
        <f>'将来負担比率（分子）の構造'!M$44</f>
        <v>933</v>
      </c>
      <c r="O63" s="157"/>
      <c r="P63" s="157"/>
    </row>
    <row r="64" spans="1:16" x14ac:dyDescent="0.15">
      <c r="A64" s="157" t="s">
        <v>33</v>
      </c>
      <c r="B64" s="157">
        <f>'将来負担比率（分子）の構造'!I$43</f>
        <v>1753</v>
      </c>
      <c r="C64" s="157"/>
      <c r="D64" s="157"/>
      <c r="E64" s="157">
        <f>'将来負担比率（分子）の構造'!J$43</f>
        <v>1741</v>
      </c>
      <c r="F64" s="157"/>
      <c r="G64" s="157"/>
      <c r="H64" s="157">
        <f>'将来負担比率（分子）の構造'!K$43</f>
        <v>1638</v>
      </c>
      <c r="I64" s="157"/>
      <c r="J64" s="157"/>
      <c r="K64" s="157">
        <f>'将来負担比率（分子）の構造'!L$43</f>
        <v>1600</v>
      </c>
      <c r="L64" s="157"/>
      <c r="M64" s="157"/>
      <c r="N64" s="157">
        <f>'将来負担比率（分子）の構造'!M$43</f>
        <v>1626</v>
      </c>
      <c r="O64" s="157"/>
      <c r="P64" s="157"/>
    </row>
    <row r="65" spans="1:16" x14ac:dyDescent="0.15">
      <c r="A65" s="157" t="s">
        <v>32</v>
      </c>
      <c r="B65" s="157">
        <f>'将来負担比率（分子）の構造'!I$42</f>
        <v>652</v>
      </c>
      <c r="C65" s="157"/>
      <c r="D65" s="157"/>
      <c r="E65" s="157">
        <f>'将来負担比率（分子）の構造'!J$42</f>
        <v>430</v>
      </c>
      <c r="F65" s="157"/>
      <c r="G65" s="157"/>
      <c r="H65" s="157">
        <f>'将来負担比率（分子）の構造'!K$42</f>
        <v>416</v>
      </c>
      <c r="I65" s="157"/>
      <c r="J65" s="157"/>
      <c r="K65" s="157">
        <f>'将来負担比率（分子）の構造'!L$42</f>
        <v>402</v>
      </c>
      <c r="L65" s="157"/>
      <c r="M65" s="157"/>
      <c r="N65" s="157">
        <f>'将来負担比率（分子）の構造'!M$42</f>
        <v>388</v>
      </c>
      <c r="O65" s="157"/>
      <c r="P65" s="157"/>
    </row>
    <row r="66" spans="1:16" x14ac:dyDescent="0.15">
      <c r="A66" s="157" t="s">
        <v>31</v>
      </c>
      <c r="B66" s="157">
        <f>'将来負担比率（分子）の構造'!I$41</f>
        <v>11709</v>
      </c>
      <c r="C66" s="157"/>
      <c r="D66" s="157"/>
      <c r="E66" s="157">
        <f>'将来負担比率（分子）の構造'!J$41</f>
        <v>11848</v>
      </c>
      <c r="F66" s="157"/>
      <c r="G66" s="157"/>
      <c r="H66" s="157">
        <f>'将来負担比率（分子）の構造'!K$41</f>
        <v>11193</v>
      </c>
      <c r="I66" s="157"/>
      <c r="J66" s="157"/>
      <c r="K66" s="157">
        <f>'将来負担比率（分子）の構造'!L$41</f>
        <v>10623</v>
      </c>
      <c r="L66" s="157"/>
      <c r="M66" s="157"/>
      <c r="N66" s="157">
        <f>'将来負担比率（分子）の構造'!M$41</f>
        <v>9885</v>
      </c>
      <c r="O66" s="157"/>
      <c r="P66" s="157"/>
    </row>
    <row r="67" spans="1:16" x14ac:dyDescent="0.15">
      <c r="A67" s="157" t="s">
        <v>71</v>
      </c>
      <c r="B67" s="157" t="e">
        <f>NA()</f>
        <v>#N/A</v>
      </c>
      <c r="C67" s="157">
        <f>IF(ISNUMBER('将来負担比率（分子）の構造'!I$53), IF('将来負担比率（分子）の構造'!I$53 &lt; 0, 0, '将来負担比率（分子）の構造'!I$53), NA())</f>
        <v>2958</v>
      </c>
      <c r="D67" s="157" t="e">
        <f>NA()</f>
        <v>#N/A</v>
      </c>
      <c r="E67" s="157" t="e">
        <f>NA()</f>
        <v>#N/A</v>
      </c>
      <c r="F67" s="157">
        <f>IF(ISNUMBER('将来負担比率（分子）の構造'!J$53), IF('将来負担比率（分子）の構造'!J$53 &lt; 0, 0, '将来負担比率（分子）の構造'!J$53), NA())</f>
        <v>2144</v>
      </c>
      <c r="G67" s="157" t="e">
        <f>NA()</f>
        <v>#N/A</v>
      </c>
      <c r="H67" s="157" t="e">
        <f>NA()</f>
        <v>#N/A</v>
      </c>
      <c r="I67" s="157">
        <f>IF(ISNUMBER('将来負担比率（分子）の構造'!K$53), IF('将来負担比率（分子）の構造'!K$53 &lt; 0, 0, '将来負担比率（分子）の構造'!K$53), NA())</f>
        <v>876</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2103</v>
      </c>
      <c r="C72" s="161">
        <f>基金残高に係る経年分析!G55</f>
        <v>2391</v>
      </c>
      <c r="D72" s="161">
        <f>基金残高に係る経年分析!H55</f>
        <v>2453</v>
      </c>
    </row>
    <row r="73" spans="1:16" x14ac:dyDescent="0.15">
      <c r="A73" s="160" t="s">
        <v>74</v>
      </c>
      <c r="B73" s="161">
        <f>基金残高に係る経年分析!F56</f>
        <v>552</v>
      </c>
      <c r="C73" s="161">
        <f>基金残高に係る経年分析!G56</f>
        <v>593</v>
      </c>
      <c r="D73" s="161">
        <f>基金残高に係る経年分析!H56</f>
        <v>709</v>
      </c>
    </row>
    <row r="74" spans="1:16" x14ac:dyDescent="0.15">
      <c r="A74" s="160" t="s">
        <v>75</v>
      </c>
      <c r="B74" s="161">
        <f>基金残高に係る経年分析!F57</f>
        <v>1471</v>
      </c>
      <c r="C74" s="161">
        <f>基金残高に係る経年分析!G57</f>
        <v>1808</v>
      </c>
      <c r="D74" s="161">
        <f>基金残高に係る経年分析!H57</f>
        <v>2038</v>
      </c>
    </row>
  </sheetData>
  <sheetProtection algorithmName="SHA-512" hashValue="bhl6IFEcpj1hDbTHe9m1sG7Uw0dXJT8Bti/jTY8uuxbt9iaP1gBxx/QOzUg3jxZ0X8ZmDmrd78+l0JcxRrv1Zg==" saltValue="HS4Y9lVNkHtz4CiCd3zP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5077227</v>
      </c>
      <c r="S5" s="661"/>
      <c r="T5" s="661"/>
      <c r="U5" s="661"/>
      <c r="V5" s="661"/>
      <c r="W5" s="661"/>
      <c r="X5" s="661"/>
      <c r="Y5" s="689"/>
      <c r="Z5" s="702">
        <v>30.3</v>
      </c>
      <c r="AA5" s="702"/>
      <c r="AB5" s="702"/>
      <c r="AC5" s="702"/>
      <c r="AD5" s="703">
        <v>5077227</v>
      </c>
      <c r="AE5" s="703"/>
      <c r="AF5" s="703"/>
      <c r="AG5" s="703"/>
      <c r="AH5" s="703"/>
      <c r="AI5" s="703"/>
      <c r="AJ5" s="703"/>
      <c r="AK5" s="703"/>
      <c r="AL5" s="690">
        <v>59.8</v>
      </c>
      <c r="AM5" s="672"/>
      <c r="AN5" s="672"/>
      <c r="AO5" s="691"/>
      <c r="AP5" s="663" t="s">
        <v>216</v>
      </c>
      <c r="AQ5" s="664"/>
      <c r="AR5" s="664"/>
      <c r="AS5" s="664"/>
      <c r="AT5" s="664"/>
      <c r="AU5" s="664"/>
      <c r="AV5" s="664"/>
      <c r="AW5" s="664"/>
      <c r="AX5" s="664"/>
      <c r="AY5" s="664"/>
      <c r="AZ5" s="664"/>
      <c r="BA5" s="664"/>
      <c r="BB5" s="664"/>
      <c r="BC5" s="664"/>
      <c r="BD5" s="664"/>
      <c r="BE5" s="664"/>
      <c r="BF5" s="665"/>
      <c r="BG5" s="608">
        <v>4879404</v>
      </c>
      <c r="BH5" s="609"/>
      <c r="BI5" s="609"/>
      <c r="BJ5" s="609"/>
      <c r="BK5" s="609"/>
      <c r="BL5" s="609"/>
      <c r="BM5" s="609"/>
      <c r="BN5" s="610"/>
      <c r="BO5" s="646">
        <v>96.1</v>
      </c>
      <c r="BP5" s="646"/>
      <c r="BQ5" s="646"/>
      <c r="BR5" s="646"/>
      <c r="BS5" s="647">
        <v>51704</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206966</v>
      </c>
      <c r="S6" s="609"/>
      <c r="T6" s="609"/>
      <c r="U6" s="609"/>
      <c r="V6" s="609"/>
      <c r="W6" s="609"/>
      <c r="X6" s="609"/>
      <c r="Y6" s="610"/>
      <c r="Z6" s="646">
        <v>1.2</v>
      </c>
      <c r="AA6" s="646"/>
      <c r="AB6" s="646"/>
      <c r="AC6" s="646"/>
      <c r="AD6" s="647">
        <v>206966</v>
      </c>
      <c r="AE6" s="647"/>
      <c r="AF6" s="647"/>
      <c r="AG6" s="647"/>
      <c r="AH6" s="647"/>
      <c r="AI6" s="647"/>
      <c r="AJ6" s="647"/>
      <c r="AK6" s="647"/>
      <c r="AL6" s="611">
        <v>2.4</v>
      </c>
      <c r="AM6" s="612"/>
      <c r="AN6" s="612"/>
      <c r="AO6" s="648"/>
      <c r="AP6" s="605" t="s">
        <v>221</v>
      </c>
      <c r="AQ6" s="606"/>
      <c r="AR6" s="606"/>
      <c r="AS6" s="606"/>
      <c r="AT6" s="606"/>
      <c r="AU6" s="606"/>
      <c r="AV6" s="606"/>
      <c r="AW6" s="606"/>
      <c r="AX6" s="606"/>
      <c r="AY6" s="606"/>
      <c r="AZ6" s="606"/>
      <c r="BA6" s="606"/>
      <c r="BB6" s="606"/>
      <c r="BC6" s="606"/>
      <c r="BD6" s="606"/>
      <c r="BE6" s="606"/>
      <c r="BF6" s="607"/>
      <c r="BG6" s="608">
        <v>4879404</v>
      </c>
      <c r="BH6" s="609"/>
      <c r="BI6" s="609"/>
      <c r="BJ6" s="609"/>
      <c r="BK6" s="609"/>
      <c r="BL6" s="609"/>
      <c r="BM6" s="609"/>
      <c r="BN6" s="610"/>
      <c r="BO6" s="646">
        <v>96.1</v>
      </c>
      <c r="BP6" s="646"/>
      <c r="BQ6" s="646"/>
      <c r="BR6" s="646"/>
      <c r="BS6" s="647">
        <v>51704</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99185</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99185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993</v>
      </c>
      <c r="S7" s="609"/>
      <c r="T7" s="609"/>
      <c r="U7" s="609"/>
      <c r="V7" s="609"/>
      <c r="W7" s="609"/>
      <c r="X7" s="609"/>
      <c r="Y7" s="610"/>
      <c r="Z7" s="646">
        <v>0</v>
      </c>
      <c r="AA7" s="646"/>
      <c r="AB7" s="646"/>
      <c r="AC7" s="646"/>
      <c r="AD7" s="647">
        <v>993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1284217</v>
      </c>
      <c r="BH7" s="609"/>
      <c r="BI7" s="609"/>
      <c r="BJ7" s="609"/>
      <c r="BK7" s="609"/>
      <c r="BL7" s="609"/>
      <c r="BM7" s="609"/>
      <c r="BN7" s="610"/>
      <c r="BO7" s="646">
        <v>25.3</v>
      </c>
      <c r="BP7" s="646"/>
      <c r="BQ7" s="646"/>
      <c r="BR7" s="646"/>
      <c r="BS7" s="647">
        <v>51704</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3747659</v>
      </c>
      <c r="CS7" s="609"/>
      <c r="CT7" s="609"/>
      <c r="CU7" s="609"/>
      <c r="CV7" s="609"/>
      <c r="CW7" s="609"/>
      <c r="CX7" s="609"/>
      <c r="CY7" s="610"/>
      <c r="CZ7" s="646">
        <v>24.1</v>
      </c>
      <c r="DA7" s="646"/>
      <c r="DB7" s="646"/>
      <c r="DC7" s="646"/>
      <c r="DD7" s="614">
        <v>26874</v>
      </c>
      <c r="DE7" s="609"/>
      <c r="DF7" s="609"/>
      <c r="DG7" s="609"/>
      <c r="DH7" s="609"/>
      <c r="DI7" s="609"/>
      <c r="DJ7" s="609"/>
      <c r="DK7" s="609"/>
      <c r="DL7" s="609"/>
      <c r="DM7" s="609"/>
      <c r="DN7" s="609"/>
      <c r="DO7" s="609"/>
      <c r="DP7" s="610"/>
      <c r="DQ7" s="614">
        <v>2087811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20024</v>
      </c>
      <c r="S8" s="609"/>
      <c r="T8" s="609"/>
      <c r="U8" s="609"/>
      <c r="V8" s="609"/>
      <c r="W8" s="609"/>
      <c r="X8" s="609"/>
      <c r="Y8" s="610"/>
      <c r="Z8" s="646">
        <v>0.1</v>
      </c>
      <c r="AA8" s="646"/>
      <c r="AB8" s="646"/>
      <c r="AC8" s="646"/>
      <c r="AD8" s="647">
        <v>20024</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64189</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4164475</v>
      </c>
      <c r="CS8" s="609"/>
      <c r="CT8" s="609"/>
      <c r="CU8" s="609"/>
      <c r="CV8" s="609"/>
      <c r="CW8" s="609"/>
      <c r="CX8" s="609"/>
      <c r="CY8" s="610"/>
      <c r="CZ8" s="646">
        <v>26.8</v>
      </c>
      <c r="DA8" s="646"/>
      <c r="DB8" s="646"/>
      <c r="DC8" s="646"/>
      <c r="DD8" s="614">
        <v>5419</v>
      </c>
      <c r="DE8" s="609"/>
      <c r="DF8" s="609"/>
      <c r="DG8" s="609"/>
      <c r="DH8" s="609"/>
      <c r="DI8" s="609"/>
      <c r="DJ8" s="609"/>
      <c r="DK8" s="609"/>
      <c r="DL8" s="609"/>
      <c r="DM8" s="609"/>
      <c r="DN8" s="609"/>
      <c r="DO8" s="609"/>
      <c r="DP8" s="610"/>
      <c r="DQ8" s="614">
        <v>2581141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28468</v>
      </c>
      <c r="S9" s="609"/>
      <c r="T9" s="609"/>
      <c r="U9" s="609"/>
      <c r="V9" s="609"/>
      <c r="W9" s="609"/>
      <c r="X9" s="609"/>
      <c r="Y9" s="610"/>
      <c r="Z9" s="646">
        <v>0.2</v>
      </c>
      <c r="AA9" s="646"/>
      <c r="AB9" s="646"/>
      <c r="AC9" s="646"/>
      <c r="AD9" s="647">
        <v>28468</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896805</v>
      </c>
      <c r="BH9" s="609"/>
      <c r="BI9" s="609"/>
      <c r="BJ9" s="609"/>
      <c r="BK9" s="609"/>
      <c r="BL9" s="609"/>
      <c r="BM9" s="609"/>
      <c r="BN9" s="610"/>
      <c r="BO9" s="646">
        <v>17.7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1129073</v>
      </c>
      <c r="CS9" s="609"/>
      <c r="CT9" s="609"/>
      <c r="CU9" s="609"/>
      <c r="CV9" s="609"/>
      <c r="CW9" s="609"/>
      <c r="CX9" s="609"/>
      <c r="CY9" s="610"/>
      <c r="CZ9" s="646">
        <v>7.3</v>
      </c>
      <c r="DA9" s="646"/>
      <c r="DB9" s="646"/>
      <c r="DC9" s="646"/>
      <c r="DD9" s="614">
        <v>30080</v>
      </c>
      <c r="DE9" s="609"/>
      <c r="DF9" s="609"/>
      <c r="DG9" s="609"/>
      <c r="DH9" s="609"/>
      <c r="DI9" s="609"/>
      <c r="DJ9" s="609"/>
      <c r="DK9" s="609"/>
      <c r="DL9" s="609"/>
      <c r="DM9" s="609"/>
      <c r="DN9" s="609"/>
      <c r="DO9" s="609"/>
      <c r="DP9" s="610"/>
      <c r="DQ9" s="614">
        <v>758597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183426</v>
      </c>
      <c r="BH10" s="609"/>
      <c r="BI10" s="609"/>
      <c r="BJ10" s="609"/>
      <c r="BK10" s="609"/>
      <c r="BL10" s="609"/>
      <c r="BM10" s="609"/>
      <c r="BN10" s="610"/>
      <c r="BO10" s="646">
        <v>3.6</v>
      </c>
      <c r="BP10" s="646"/>
      <c r="BQ10" s="646"/>
      <c r="BR10" s="646"/>
      <c r="BS10" s="647">
        <v>11738</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502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502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655745</v>
      </c>
      <c r="S11" s="609"/>
      <c r="T11" s="609"/>
      <c r="U11" s="609"/>
      <c r="V11" s="609"/>
      <c r="W11" s="609"/>
      <c r="X11" s="609"/>
      <c r="Y11" s="610"/>
      <c r="Z11" s="611">
        <v>3.9</v>
      </c>
      <c r="AA11" s="612"/>
      <c r="AB11" s="612"/>
      <c r="AC11" s="613"/>
      <c r="AD11" s="614">
        <v>655745</v>
      </c>
      <c r="AE11" s="609"/>
      <c r="AF11" s="609"/>
      <c r="AG11" s="609"/>
      <c r="AH11" s="609"/>
      <c r="AI11" s="609"/>
      <c r="AJ11" s="609"/>
      <c r="AK11" s="610"/>
      <c r="AL11" s="611">
        <v>7.7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139797</v>
      </c>
      <c r="BH11" s="609"/>
      <c r="BI11" s="609"/>
      <c r="BJ11" s="609"/>
      <c r="BK11" s="609"/>
      <c r="BL11" s="609"/>
      <c r="BM11" s="609"/>
      <c r="BN11" s="610"/>
      <c r="BO11" s="646">
        <v>2.8</v>
      </c>
      <c r="BP11" s="646"/>
      <c r="BQ11" s="646"/>
      <c r="BR11" s="646"/>
      <c r="BS11" s="647">
        <v>39966</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671633</v>
      </c>
      <c r="CS11" s="609"/>
      <c r="CT11" s="609"/>
      <c r="CU11" s="609"/>
      <c r="CV11" s="609"/>
      <c r="CW11" s="609"/>
      <c r="CX11" s="609"/>
      <c r="CY11" s="610"/>
      <c r="CZ11" s="646">
        <v>4.3</v>
      </c>
      <c r="DA11" s="646"/>
      <c r="DB11" s="646"/>
      <c r="DC11" s="646"/>
      <c r="DD11" s="614">
        <v>57048</v>
      </c>
      <c r="DE11" s="609"/>
      <c r="DF11" s="609"/>
      <c r="DG11" s="609"/>
      <c r="DH11" s="609"/>
      <c r="DI11" s="609"/>
      <c r="DJ11" s="609"/>
      <c r="DK11" s="609"/>
      <c r="DL11" s="609"/>
      <c r="DM11" s="609"/>
      <c r="DN11" s="609"/>
      <c r="DO11" s="609"/>
      <c r="DP11" s="610"/>
      <c r="DQ11" s="614">
        <v>303477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48391</v>
      </c>
      <c r="S12" s="609"/>
      <c r="T12" s="609"/>
      <c r="U12" s="609"/>
      <c r="V12" s="609"/>
      <c r="W12" s="609"/>
      <c r="X12" s="609"/>
      <c r="Y12" s="610"/>
      <c r="Z12" s="646">
        <v>0.3</v>
      </c>
      <c r="AA12" s="646"/>
      <c r="AB12" s="646"/>
      <c r="AC12" s="646"/>
      <c r="AD12" s="647">
        <v>48391</v>
      </c>
      <c r="AE12" s="647"/>
      <c r="AF12" s="647"/>
      <c r="AG12" s="647"/>
      <c r="AH12" s="647"/>
      <c r="AI12" s="647"/>
      <c r="AJ12" s="647"/>
      <c r="AK12" s="647"/>
      <c r="AL12" s="611">
        <v>0.6</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3298549</v>
      </c>
      <c r="BH12" s="609"/>
      <c r="BI12" s="609"/>
      <c r="BJ12" s="609"/>
      <c r="BK12" s="609"/>
      <c r="BL12" s="609"/>
      <c r="BM12" s="609"/>
      <c r="BN12" s="610"/>
      <c r="BO12" s="646">
        <v>65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1293950</v>
      </c>
      <c r="CS12" s="609"/>
      <c r="CT12" s="609"/>
      <c r="CU12" s="609"/>
      <c r="CV12" s="609"/>
      <c r="CW12" s="609"/>
      <c r="CX12" s="609"/>
      <c r="CY12" s="610"/>
      <c r="CZ12" s="646">
        <v>8.3000000000000007</v>
      </c>
      <c r="DA12" s="646"/>
      <c r="DB12" s="646"/>
      <c r="DC12" s="646"/>
      <c r="DD12" s="614">
        <v>535540</v>
      </c>
      <c r="DE12" s="609"/>
      <c r="DF12" s="609"/>
      <c r="DG12" s="609"/>
      <c r="DH12" s="609"/>
      <c r="DI12" s="609"/>
      <c r="DJ12" s="609"/>
      <c r="DK12" s="609"/>
      <c r="DL12" s="609"/>
      <c r="DM12" s="609"/>
      <c r="DN12" s="609"/>
      <c r="DO12" s="609"/>
      <c r="DP12" s="610"/>
      <c r="DQ12" s="614">
        <v>644042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3292143</v>
      </c>
      <c r="BH13" s="609"/>
      <c r="BI13" s="609"/>
      <c r="BJ13" s="609"/>
      <c r="BK13" s="609"/>
      <c r="BL13" s="609"/>
      <c r="BM13" s="609"/>
      <c r="BN13" s="610"/>
      <c r="BO13" s="646">
        <v>64.8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1200947</v>
      </c>
      <c r="CS13" s="609"/>
      <c r="CT13" s="609"/>
      <c r="CU13" s="609"/>
      <c r="CV13" s="609"/>
      <c r="CW13" s="609"/>
      <c r="CX13" s="609"/>
      <c r="CY13" s="610"/>
      <c r="CZ13" s="646">
        <v>7.7</v>
      </c>
      <c r="DA13" s="646"/>
      <c r="DB13" s="646"/>
      <c r="DC13" s="646"/>
      <c r="DD13" s="614">
        <v>635655</v>
      </c>
      <c r="DE13" s="609"/>
      <c r="DF13" s="609"/>
      <c r="DG13" s="609"/>
      <c r="DH13" s="609"/>
      <c r="DI13" s="609"/>
      <c r="DJ13" s="609"/>
      <c r="DK13" s="609"/>
      <c r="DL13" s="609"/>
      <c r="DM13" s="609"/>
      <c r="DN13" s="609"/>
      <c r="DO13" s="609"/>
      <c r="DP13" s="610"/>
      <c r="DQ13" s="614">
        <v>681242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108769</v>
      </c>
      <c r="BH14" s="609"/>
      <c r="BI14" s="609"/>
      <c r="BJ14" s="609"/>
      <c r="BK14" s="609"/>
      <c r="BL14" s="609"/>
      <c r="BM14" s="609"/>
      <c r="BN14" s="610"/>
      <c r="BO14" s="646">
        <v>2.1</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706594</v>
      </c>
      <c r="CS14" s="609"/>
      <c r="CT14" s="609"/>
      <c r="CU14" s="609"/>
      <c r="CV14" s="609"/>
      <c r="CW14" s="609"/>
      <c r="CX14" s="609"/>
      <c r="CY14" s="610"/>
      <c r="CZ14" s="646">
        <v>4.5</v>
      </c>
      <c r="DA14" s="646"/>
      <c r="DB14" s="646"/>
      <c r="DC14" s="646"/>
      <c r="DD14" s="614">
        <v>65420</v>
      </c>
      <c r="DE14" s="609"/>
      <c r="DF14" s="609"/>
      <c r="DG14" s="609"/>
      <c r="DH14" s="609"/>
      <c r="DI14" s="609"/>
      <c r="DJ14" s="609"/>
      <c r="DK14" s="609"/>
      <c r="DL14" s="609"/>
      <c r="DM14" s="609"/>
      <c r="DN14" s="609"/>
      <c r="DO14" s="609"/>
      <c r="DP14" s="610"/>
      <c r="DQ14" s="614">
        <v>639990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23343</v>
      </c>
      <c r="S15" s="609"/>
      <c r="T15" s="609"/>
      <c r="U15" s="609"/>
      <c r="V15" s="609"/>
      <c r="W15" s="609"/>
      <c r="X15" s="609"/>
      <c r="Y15" s="610"/>
      <c r="Z15" s="646">
        <v>0.1</v>
      </c>
      <c r="AA15" s="646"/>
      <c r="AB15" s="646"/>
      <c r="AC15" s="646"/>
      <c r="AD15" s="647">
        <v>23343</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187869</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1369653</v>
      </c>
      <c r="CS15" s="609"/>
      <c r="CT15" s="609"/>
      <c r="CU15" s="609"/>
      <c r="CV15" s="609"/>
      <c r="CW15" s="609"/>
      <c r="CX15" s="609"/>
      <c r="CY15" s="610"/>
      <c r="CZ15" s="646">
        <v>8.8000000000000007</v>
      </c>
      <c r="DA15" s="646"/>
      <c r="DB15" s="646"/>
      <c r="DC15" s="646"/>
      <c r="DD15" s="614">
        <v>60053</v>
      </c>
      <c r="DE15" s="609"/>
      <c r="DF15" s="609"/>
      <c r="DG15" s="609"/>
      <c r="DH15" s="609"/>
      <c r="DI15" s="609"/>
      <c r="DJ15" s="609"/>
      <c r="DK15" s="609"/>
      <c r="DL15" s="609"/>
      <c r="DM15" s="609"/>
      <c r="DN15" s="609"/>
      <c r="DO15" s="609"/>
      <c r="DP15" s="610"/>
      <c r="DQ15" s="614">
        <v>1023044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71369</v>
      </c>
      <c r="S16" s="609"/>
      <c r="T16" s="609"/>
      <c r="U16" s="609"/>
      <c r="V16" s="609"/>
      <c r="W16" s="609"/>
      <c r="X16" s="609"/>
      <c r="Y16" s="610"/>
      <c r="Z16" s="646">
        <v>0.4</v>
      </c>
      <c r="AA16" s="646"/>
      <c r="AB16" s="646"/>
      <c r="AC16" s="646"/>
      <c r="AD16" s="647">
        <v>71369</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19222</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14539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104358</v>
      </c>
      <c r="S17" s="609"/>
      <c r="T17" s="609"/>
      <c r="U17" s="609"/>
      <c r="V17" s="609"/>
      <c r="W17" s="609"/>
      <c r="X17" s="609"/>
      <c r="Y17" s="610"/>
      <c r="Z17" s="646">
        <v>0.6</v>
      </c>
      <c r="AA17" s="646"/>
      <c r="AB17" s="646"/>
      <c r="AC17" s="646"/>
      <c r="AD17" s="647">
        <v>104358</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1127617</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1109518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10840</v>
      </c>
      <c r="S18" s="609"/>
      <c r="T18" s="609"/>
      <c r="U18" s="609"/>
      <c r="V18" s="609"/>
      <c r="W18" s="609"/>
      <c r="X18" s="609"/>
      <c r="Y18" s="610"/>
      <c r="Z18" s="646">
        <v>0.1</v>
      </c>
      <c r="AA18" s="646"/>
      <c r="AB18" s="646"/>
      <c r="AC18" s="646"/>
      <c r="AD18" s="647">
        <v>10840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92601</v>
      </c>
      <c r="S19" s="609"/>
      <c r="T19" s="609"/>
      <c r="U19" s="609"/>
      <c r="V19" s="609"/>
      <c r="W19" s="609"/>
      <c r="X19" s="609"/>
      <c r="Y19" s="610"/>
      <c r="Z19" s="646">
        <v>0.6</v>
      </c>
      <c r="AA19" s="646"/>
      <c r="AB19" s="646"/>
      <c r="AC19" s="646"/>
      <c r="AD19" s="647">
        <v>92601</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197823</v>
      </c>
      <c r="BH19" s="609"/>
      <c r="BI19" s="609"/>
      <c r="BJ19" s="609"/>
      <c r="BK19" s="609"/>
      <c r="BL19" s="609"/>
      <c r="BM19" s="609"/>
      <c r="BN19" s="610"/>
      <c r="BO19" s="646">
        <v>3.9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917</v>
      </c>
      <c r="S20" s="609"/>
      <c r="T20" s="609"/>
      <c r="U20" s="609"/>
      <c r="V20" s="609"/>
      <c r="W20" s="609"/>
      <c r="X20" s="609"/>
      <c r="Y20" s="610"/>
      <c r="Z20" s="646">
        <v>0</v>
      </c>
      <c r="AA20" s="646"/>
      <c r="AB20" s="646"/>
      <c r="AC20" s="646"/>
      <c r="AD20" s="647">
        <v>917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197823</v>
      </c>
      <c r="BH20" s="609"/>
      <c r="BI20" s="609"/>
      <c r="BJ20" s="609"/>
      <c r="BK20" s="609"/>
      <c r="BL20" s="609"/>
      <c r="BM20" s="609"/>
      <c r="BN20" s="610"/>
      <c r="BO20" s="646">
        <v>3.9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15530510</v>
      </c>
      <c r="CS20" s="609"/>
      <c r="CT20" s="609"/>
      <c r="CU20" s="609"/>
      <c r="CV20" s="609"/>
      <c r="CW20" s="609"/>
      <c r="CX20" s="609"/>
      <c r="CY20" s="610"/>
      <c r="CZ20" s="646">
        <v>100</v>
      </c>
      <c r="DA20" s="646"/>
      <c r="DB20" s="646"/>
      <c r="DC20" s="646"/>
      <c r="DD20" s="614">
        <v>1416089</v>
      </c>
      <c r="DE20" s="609"/>
      <c r="DF20" s="609"/>
      <c r="DG20" s="609"/>
      <c r="DH20" s="609"/>
      <c r="DI20" s="609"/>
      <c r="DJ20" s="609"/>
      <c r="DK20" s="609"/>
      <c r="DL20" s="609"/>
      <c r="DM20" s="609"/>
      <c r="DN20" s="609"/>
      <c r="DO20" s="609"/>
      <c r="DP20" s="610"/>
      <c r="DQ20" s="614">
        <v>9943088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2584980</v>
      </c>
      <c r="S21" s="609"/>
      <c r="T21" s="609"/>
      <c r="U21" s="609"/>
      <c r="V21" s="609"/>
      <c r="W21" s="609"/>
      <c r="X21" s="609"/>
      <c r="Y21" s="610"/>
      <c r="Z21" s="646">
        <v>15.4</v>
      </c>
      <c r="AA21" s="646"/>
      <c r="AB21" s="646"/>
      <c r="AC21" s="646"/>
      <c r="AD21" s="647">
        <v>2225356</v>
      </c>
      <c r="AE21" s="647"/>
      <c r="AF21" s="647"/>
      <c r="AG21" s="647"/>
      <c r="AH21" s="647"/>
      <c r="AI21" s="647"/>
      <c r="AJ21" s="647"/>
      <c r="AK21" s="647"/>
      <c r="AL21" s="611">
        <v>26.2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197823</v>
      </c>
      <c r="BH21" s="609"/>
      <c r="BI21" s="609"/>
      <c r="BJ21" s="609"/>
      <c r="BK21" s="609"/>
      <c r="BL21" s="609"/>
      <c r="BM21" s="609"/>
      <c r="BN21" s="610"/>
      <c r="BO21" s="646">
        <v>3.9</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2225356</v>
      </c>
      <c r="S22" s="609"/>
      <c r="T22" s="609"/>
      <c r="U22" s="609"/>
      <c r="V22" s="609"/>
      <c r="W22" s="609"/>
      <c r="X22" s="609"/>
      <c r="Y22" s="610"/>
      <c r="Z22" s="646">
        <v>13.3</v>
      </c>
      <c r="AA22" s="646"/>
      <c r="AB22" s="646"/>
      <c r="AC22" s="646"/>
      <c r="AD22" s="647">
        <v>2225356</v>
      </c>
      <c r="AE22" s="647"/>
      <c r="AF22" s="647"/>
      <c r="AG22" s="647"/>
      <c r="AH22" s="647"/>
      <c r="AI22" s="647"/>
      <c r="AJ22" s="647"/>
      <c r="AK22" s="647"/>
      <c r="AL22" s="611">
        <v>26.2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355265</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v>4359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5649093</v>
      </c>
      <c r="CS24" s="661"/>
      <c r="CT24" s="661"/>
      <c r="CU24" s="661"/>
      <c r="CV24" s="661"/>
      <c r="CW24" s="661"/>
      <c r="CX24" s="661"/>
      <c r="CY24" s="689"/>
      <c r="CZ24" s="690">
        <v>36.4</v>
      </c>
      <c r="DA24" s="672"/>
      <c r="DB24" s="672"/>
      <c r="DC24" s="692"/>
      <c r="DD24" s="688">
        <v>4194693</v>
      </c>
      <c r="DE24" s="661"/>
      <c r="DF24" s="661"/>
      <c r="DG24" s="661"/>
      <c r="DH24" s="661"/>
      <c r="DI24" s="661"/>
      <c r="DJ24" s="661"/>
      <c r="DK24" s="689"/>
      <c r="DL24" s="688">
        <v>3852613</v>
      </c>
      <c r="DM24" s="661"/>
      <c r="DN24" s="661"/>
      <c r="DO24" s="661"/>
      <c r="DP24" s="661"/>
      <c r="DQ24" s="661"/>
      <c r="DR24" s="661"/>
      <c r="DS24" s="661"/>
      <c r="DT24" s="661"/>
      <c r="DU24" s="661"/>
      <c r="DV24" s="689"/>
      <c r="DW24" s="690">
        <v>45.4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8821864</v>
      </c>
      <c r="S25" s="609"/>
      <c r="T25" s="609"/>
      <c r="U25" s="609"/>
      <c r="V25" s="609"/>
      <c r="W25" s="609"/>
      <c r="X25" s="609"/>
      <c r="Y25" s="610"/>
      <c r="Z25" s="646">
        <v>52.7</v>
      </c>
      <c r="AA25" s="646"/>
      <c r="AB25" s="646"/>
      <c r="AC25" s="646"/>
      <c r="AD25" s="647">
        <v>8462240</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2418547</v>
      </c>
      <c r="CS25" s="621"/>
      <c r="CT25" s="621"/>
      <c r="CU25" s="621"/>
      <c r="CV25" s="621"/>
      <c r="CW25" s="621"/>
      <c r="CX25" s="621"/>
      <c r="CY25" s="622"/>
      <c r="CZ25" s="611">
        <v>15.6</v>
      </c>
      <c r="DA25" s="623"/>
      <c r="DB25" s="623"/>
      <c r="DC25" s="624"/>
      <c r="DD25" s="614">
        <v>2243138</v>
      </c>
      <c r="DE25" s="621"/>
      <c r="DF25" s="621"/>
      <c r="DG25" s="621"/>
      <c r="DH25" s="621"/>
      <c r="DI25" s="621"/>
      <c r="DJ25" s="621"/>
      <c r="DK25" s="622"/>
      <c r="DL25" s="614">
        <v>2224374</v>
      </c>
      <c r="DM25" s="621"/>
      <c r="DN25" s="621"/>
      <c r="DO25" s="621"/>
      <c r="DP25" s="621"/>
      <c r="DQ25" s="621"/>
      <c r="DR25" s="621"/>
      <c r="DS25" s="621"/>
      <c r="DT25" s="621"/>
      <c r="DU25" s="621"/>
      <c r="DV25" s="622"/>
      <c r="DW25" s="611">
        <v>26.2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2131</v>
      </c>
      <c r="S26" s="609"/>
      <c r="T26" s="609"/>
      <c r="U26" s="609"/>
      <c r="V26" s="609"/>
      <c r="W26" s="609"/>
      <c r="X26" s="609"/>
      <c r="Y26" s="610"/>
      <c r="Z26" s="646">
        <v>0</v>
      </c>
      <c r="AA26" s="646"/>
      <c r="AB26" s="646"/>
      <c r="AC26" s="646"/>
      <c r="AD26" s="647">
        <v>2131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1470793</v>
      </c>
      <c r="CS26" s="609"/>
      <c r="CT26" s="609"/>
      <c r="CU26" s="609"/>
      <c r="CV26" s="609"/>
      <c r="CW26" s="609"/>
      <c r="CX26" s="609"/>
      <c r="CY26" s="610"/>
      <c r="CZ26" s="611">
        <v>9.5</v>
      </c>
      <c r="DA26" s="623"/>
      <c r="DB26" s="623"/>
      <c r="DC26" s="624"/>
      <c r="DD26" s="614">
        <v>1330936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60444</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5077227</v>
      </c>
      <c r="BH27" s="609"/>
      <c r="BI27" s="609"/>
      <c r="BJ27" s="609"/>
      <c r="BK27" s="609"/>
      <c r="BL27" s="609"/>
      <c r="BM27" s="609"/>
      <c r="BN27" s="610"/>
      <c r="BO27" s="646">
        <v>100</v>
      </c>
      <c r="BP27" s="646"/>
      <c r="BQ27" s="646"/>
      <c r="BR27" s="646"/>
      <c r="BS27" s="647">
        <v>51704</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2102929</v>
      </c>
      <c r="CS27" s="621"/>
      <c r="CT27" s="621"/>
      <c r="CU27" s="621"/>
      <c r="CV27" s="621"/>
      <c r="CW27" s="621"/>
      <c r="CX27" s="621"/>
      <c r="CY27" s="622"/>
      <c r="CZ27" s="611">
        <v>13.5</v>
      </c>
      <c r="DA27" s="623"/>
      <c r="DB27" s="623"/>
      <c r="DC27" s="624"/>
      <c r="DD27" s="614">
        <v>842037</v>
      </c>
      <c r="DE27" s="621"/>
      <c r="DF27" s="621"/>
      <c r="DG27" s="621"/>
      <c r="DH27" s="621"/>
      <c r="DI27" s="621"/>
      <c r="DJ27" s="621"/>
      <c r="DK27" s="622"/>
      <c r="DL27" s="614">
        <v>518721</v>
      </c>
      <c r="DM27" s="621"/>
      <c r="DN27" s="621"/>
      <c r="DO27" s="621"/>
      <c r="DP27" s="621"/>
      <c r="DQ27" s="621"/>
      <c r="DR27" s="621"/>
      <c r="DS27" s="621"/>
      <c r="DT27" s="621"/>
      <c r="DU27" s="621"/>
      <c r="DV27" s="622"/>
      <c r="DW27" s="611">
        <v>6.1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109772</v>
      </c>
      <c r="S28" s="609"/>
      <c r="T28" s="609"/>
      <c r="U28" s="609"/>
      <c r="V28" s="609"/>
      <c r="W28" s="609"/>
      <c r="X28" s="609"/>
      <c r="Y28" s="610"/>
      <c r="Z28" s="646">
        <v>0.7</v>
      </c>
      <c r="AA28" s="646"/>
      <c r="AB28" s="646"/>
      <c r="AC28" s="646"/>
      <c r="AD28" s="647">
        <v>7153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1127617</v>
      </c>
      <c r="CS28" s="609"/>
      <c r="CT28" s="609"/>
      <c r="CU28" s="609"/>
      <c r="CV28" s="609"/>
      <c r="CW28" s="609"/>
      <c r="CX28" s="609"/>
      <c r="CY28" s="610"/>
      <c r="CZ28" s="611">
        <v>7.3</v>
      </c>
      <c r="DA28" s="623"/>
      <c r="DB28" s="623"/>
      <c r="DC28" s="624"/>
      <c r="DD28" s="614">
        <v>1109518</v>
      </c>
      <c r="DE28" s="609"/>
      <c r="DF28" s="609"/>
      <c r="DG28" s="609"/>
      <c r="DH28" s="609"/>
      <c r="DI28" s="609"/>
      <c r="DJ28" s="609"/>
      <c r="DK28" s="610"/>
      <c r="DL28" s="614">
        <v>1109518</v>
      </c>
      <c r="DM28" s="609"/>
      <c r="DN28" s="609"/>
      <c r="DO28" s="609"/>
      <c r="DP28" s="609"/>
      <c r="DQ28" s="609"/>
      <c r="DR28" s="609"/>
      <c r="DS28" s="609"/>
      <c r="DT28" s="609"/>
      <c r="DU28" s="609"/>
      <c r="DV28" s="610"/>
      <c r="DW28" s="611">
        <v>13.1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132115</v>
      </c>
      <c r="S29" s="609"/>
      <c r="T29" s="609"/>
      <c r="U29" s="609"/>
      <c r="V29" s="609"/>
      <c r="W29" s="609"/>
      <c r="X29" s="609"/>
      <c r="Y29" s="610"/>
      <c r="Z29" s="646">
        <v>0.8</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1127110</v>
      </c>
      <c r="CS29" s="621"/>
      <c r="CT29" s="621"/>
      <c r="CU29" s="621"/>
      <c r="CV29" s="621"/>
      <c r="CW29" s="621"/>
      <c r="CX29" s="621"/>
      <c r="CY29" s="622"/>
      <c r="CZ29" s="611">
        <v>7.3</v>
      </c>
      <c r="DA29" s="623"/>
      <c r="DB29" s="623"/>
      <c r="DC29" s="624"/>
      <c r="DD29" s="614">
        <v>1109011</v>
      </c>
      <c r="DE29" s="621"/>
      <c r="DF29" s="621"/>
      <c r="DG29" s="621"/>
      <c r="DH29" s="621"/>
      <c r="DI29" s="621"/>
      <c r="DJ29" s="621"/>
      <c r="DK29" s="622"/>
      <c r="DL29" s="614">
        <v>1109011</v>
      </c>
      <c r="DM29" s="621"/>
      <c r="DN29" s="621"/>
      <c r="DO29" s="621"/>
      <c r="DP29" s="621"/>
      <c r="DQ29" s="621"/>
      <c r="DR29" s="621"/>
      <c r="DS29" s="621"/>
      <c r="DT29" s="621"/>
      <c r="DU29" s="621"/>
      <c r="DV29" s="622"/>
      <c r="DW29" s="611">
        <v>13.1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1702892</v>
      </c>
      <c r="S30" s="609"/>
      <c r="T30" s="609"/>
      <c r="U30" s="609"/>
      <c r="V30" s="609"/>
      <c r="W30" s="609"/>
      <c r="X30" s="609"/>
      <c r="Y30" s="610"/>
      <c r="Z30" s="646">
        <v>10.199999999999999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1095191</v>
      </c>
      <c r="CS30" s="609"/>
      <c r="CT30" s="609"/>
      <c r="CU30" s="609"/>
      <c r="CV30" s="609"/>
      <c r="CW30" s="609"/>
      <c r="CX30" s="609"/>
      <c r="CY30" s="610"/>
      <c r="CZ30" s="611">
        <v>7.1</v>
      </c>
      <c r="DA30" s="623"/>
      <c r="DB30" s="623"/>
      <c r="DC30" s="624"/>
      <c r="DD30" s="614">
        <v>1077092</v>
      </c>
      <c r="DE30" s="609"/>
      <c r="DF30" s="609"/>
      <c r="DG30" s="609"/>
      <c r="DH30" s="609"/>
      <c r="DI30" s="609"/>
      <c r="DJ30" s="609"/>
      <c r="DK30" s="610"/>
      <c r="DL30" s="614">
        <v>1077092</v>
      </c>
      <c r="DM30" s="609"/>
      <c r="DN30" s="609"/>
      <c r="DO30" s="609"/>
      <c r="DP30" s="609"/>
      <c r="DQ30" s="609"/>
      <c r="DR30" s="609"/>
      <c r="DS30" s="609"/>
      <c r="DT30" s="609"/>
      <c r="DU30" s="609"/>
      <c r="DV30" s="610"/>
      <c r="DW30" s="611">
        <v>12.7</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99.2</v>
      </c>
      <c r="BH31" s="671"/>
      <c r="BI31" s="671"/>
      <c r="BJ31" s="671"/>
      <c r="BK31" s="671"/>
      <c r="BL31" s="671"/>
      <c r="BM31" s="672">
        <v>97.9</v>
      </c>
      <c r="BN31" s="671"/>
      <c r="BO31" s="671"/>
      <c r="BP31" s="671"/>
      <c r="BQ31" s="673"/>
      <c r="BR31" s="670">
        <v>99.1</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31919</v>
      </c>
      <c r="CS31" s="621"/>
      <c r="CT31" s="621"/>
      <c r="CU31" s="621"/>
      <c r="CV31" s="621"/>
      <c r="CW31" s="621"/>
      <c r="CX31" s="621"/>
      <c r="CY31" s="622"/>
      <c r="CZ31" s="611">
        <v>0.2</v>
      </c>
      <c r="DA31" s="623"/>
      <c r="DB31" s="623"/>
      <c r="DC31" s="624"/>
      <c r="DD31" s="614">
        <v>31919</v>
      </c>
      <c r="DE31" s="621"/>
      <c r="DF31" s="621"/>
      <c r="DG31" s="621"/>
      <c r="DH31" s="621"/>
      <c r="DI31" s="621"/>
      <c r="DJ31" s="621"/>
      <c r="DK31" s="622"/>
      <c r="DL31" s="614">
        <v>31919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849427</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98.1</v>
      </c>
      <c r="BN32" s="621"/>
      <c r="BO32" s="621"/>
      <c r="BP32" s="621"/>
      <c r="BQ32" s="644"/>
      <c r="BR32" s="679">
        <v>99.2</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507</v>
      </c>
      <c r="CS32" s="609"/>
      <c r="CT32" s="609"/>
      <c r="CU32" s="609"/>
      <c r="CV32" s="609"/>
      <c r="CW32" s="609"/>
      <c r="CX32" s="609"/>
      <c r="CY32" s="610"/>
      <c r="CZ32" s="611">
        <v>0</v>
      </c>
      <c r="DA32" s="623"/>
      <c r="DB32" s="623"/>
      <c r="DC32" s="624"/>
      <c r="DD32" s="614">
        <v>507</v>
      </c>
      <c r="DE32" s="609"/>
      <c r="DF32" s="609"/>
      <c r="DG32" s="609"/>
      <c r="DH32" s="609"/>
      <c r="DI32" s="609"/>
      <c r="DJ32" s="609"/>
      <c r="DK32" s="610"/>
      <c r="DL32" s="614">
        <v>507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138902</v>
      </c>
      <c r="S33" s="609"/>
      <c r="T33" s="609"/>
      <c r="U33" s="609"/>
      <c r="V33" s="609"/>
      <c r="W33" s="609"/>
      <c r="X33" s="609"/>
      <c r="Y33" s="610"/>
      <c r="Z33" s="646">
        <v>0.8</v>
      </c>
      <c r="AA33" s="646"/>
      <c r="AB33" s="646"/>
      <c r="AC33" s="646"/>
      <c r="AD33" s="647">
        <v>17113</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97.6</v>
      </c>
      <c r="BN33" s="593"/>
      <c r="BO33" s="593"/>
      <c r="BP33" s="593"/>
      <c r="BQ33" s="656"/>
      <c r="BR33" s="669">
        <v>98.9</v>
      </c>
      <c r="BS33" s="593"/>
      <c r="BT33" s="593"/>
      <c r="BU33" s="593"/>
      <c r="BV33" s="593"/>
      <c r="BW33" s="593"/>
      <c r="BX33" s="639">
        <v>96.7</v>
      </c>
      <c r="BY33" s="593"/>
      <c r="BZ33" s="593"/>
      <c r="CA33" s="593"/>
      <c r="CB33" s="656"/>
      <c r="CD33" s="605" t="s">
        <v>307</v>
      </c>
      <c r="CE33" s="606"/>
      <c r="CF33" s="606"/>
      <c r="CG33" s="606"/>
      <c r="CH33" s="606"/>
      <c r="CI33" s="606"/>
      <c r="CJ33" s="606"/>
      <c r="CK33" s="606"/>
      <c r="CL33" s="606"/>
      <c r="CM33" s="606"/>
      <c r="CN33" s="606"/>
      <c r="CO33" s="606"/>
      <c r="CP33" s="606"/>
      <c r="CQ33" s="607"/>
      <c r="CR33" s="608">
        <v>8446106</v>
      </c>
      <c r="CS33" s="621"/>
      <c r="CT33" s="621"/>
      <c r="CU33" s="621"/>
      <c r="CV33" s="621"/>
      <c r="CW33" s="621"/>
      <c r="CX33" s="621"/>
      <c r="CY33" s="622"/>
      <c r="CZ33" s="611">
        <v>54.4</v>
      </c>
      <c r="DA33" s="623"/>
      <c r="DB33" s="623"/>
      <c r="DC33" s="624"/>
      <c r="DD33" s="614">
        <v>5068523</v>
      </c>
      <c r="DE33" s="621"/>
      <c r="DF33" s="621"/>
      <c r="DG33" s="621"/>
      <c r="DH33" s="621"/>
      <c r="DI33" s="621"/>
      <c r="DJ33" s="621"/>
      <c r="DK33" s="622"/>
      <c r="DL33" s="614">
        <v>3533431</v>
      </c>
      <c r="DM33" s="621"/>
      <c r="DN33" s="621"/>
      <c r="DO33" s="621"/>
      <c r="DP33" s="621"/>
      <c r="DQ33" s="621"/>
      <c r="DR33" s="621"/>
      <c r="DS33" s="621"/>
      <c r="DT33" s="621"/>
      <c r="DU33" s="621"/>
      <c r="DV33" s="622"/>
      <c r="DW33" s="611">
        <v>41.6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1105952</v>
      </c>
      <c r="S34" s="609"/>
      <c r="T34" s="609"/>
      <c r="U34" s="609"/>
      <c r="V34" s="609"/>
      <c r="W34" s="609"/>
      <c r="X34" s="609"/>
      <c r="Y34" s="610"/>
      <c r="Z34" s="646">
        <v>6.6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2460584</v>
      </c>
      <c r="CS34" s="609"/>
      <c r="CT34" s="609"/>
      <c r="CU34" s="609"/>
      <c r="CV34" s="609"/>
      <c r="CW34" s="609"/>
      <c r="CX34" s="609"/>
      <c r="CY34" s="610"/>
      <c r="CZ34" s="611">
        <v>15.8</v>
      </c>
      <c r="DA34" s="623"/>
      <c r="DB34" s="623"/>
      <c r="DC34" s="624"/>
      <c r="DD34" s="614">
        <v>1435255</v>
      </c>
      <c r="DE34" s="609"/>
      <c r="DF34" s="609"/>
      <c r="DG34" s="609"/>
      <c r="DH34" s="609"/>
      <c r="DI34" s="609"/>
      <c r="DJ34" s="609"/>
      <c r="DK34" s="610"/>
      <c r="DL34" s="614">
        <v>1287953</v>
      </c>
      <c r="DM34" s="609"/>
      <c r="DN34" s="609"/>
      <c r="DO34" s="609"/>
      <c r="DP34" s="609"/>
      <c r="DQ34" s="609"/>
      <c r="DR34" s="609"/>
      <c r="DS34" s="609"/>
      <c r="DT34" s="609"/>
      <c r="DU34" s="609"/>
      <c r="DV34" s="610"/>
      <c r="DW34" s="611">
        <v>15.2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1614984</v>
      </c>
      <c r="S35" s="609"/>
      <c r="T35" s="609"/>
      <c r="U35" s="609"/>
      <c r="V35" s="609"/>
      <c r="W35" s="609"/>
      <c r="X35" s="609"/>
      <c r="Y35" s="610"/>
      <c r="Z35" s="646">
        <v>9.6</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100466</v>
      </c>
      <c r="CS35" s="621"/>
      <c r="CT35" s="621"/>
      <c r="CU35" s="621"/>
      <c r="CV35" s="621"/>
      <c r="CW35" s="621"/>
      <c r="CX35" s="621"/>
      <c r="CY35" s="622"/>
      <c r="CZ35" s="611">
        <v>0.6</v>
      </c>
      <c r="DA35" s="623"/>
      <c r="DB35" s="623"/>
      <c r="DC35" s="624"/>
      <c r="DD35" s="614">
        <v>91586</v>
      </c>
      <c r="DE35" s="621"/>
      <c r="DF35" s="621"/>
      <c r="DG35" s="621"/>
      <c r="DH35" s="621"/>
      <c r="DI35" s="621"/>
      <c r="DJ35" s="621"/>
      <c r="DK35" s="622"/>
      <c r="DL35" s="614">
        <v>91586</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1351688</v>
      </c>
      <c r="S36" s="609"/>
      <c r="T36" s="609"/>
      <c r="U36" s="609"/>
      <c r="V36" s="609"/>
      <c r="W36" s="609"/>
      <c r="X36" s="609"/>
      <c r="Y36" s="610"/>
      <c r="Z36" s="646">
        <v>8.1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1431583</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72805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2462442</v>
      </c>
      <c r="CS36" s="609"/>
      <c r="CT36" s="609"/>
      <c r="CU36" s="609"/>
      <c r="CV36" s="609"/>
      <c r="CW36" s="609"/>
      <c r="CX36" s="609"/>
      <c r="CY36" s="610"/>
      <c r="CZ36" s="611">
        <v>15.9</v>
      </c>
      <c r="DA36" s="623"/>
      <c r="DB36" s="623"/>
      <c r="DC36" s="624"/>
      <c r="DD36" s="614">
        <v>1774219</v>
      </c>
      <c r="DE36" s="609"/>
      <c r="DF36" s="609"/>
      <c r="DG36" s="609"/>
      <c r="DH36" s="609"/>
      <c r="DI36" s="609"/>
      <c r="DJ36" s="609"/>
      <c r="DK36" s="610"/>
      <c r="DL36" s="614">
        <v>1229246</v>
      </c>
      <c r="DM36" s="609"/>
      <c r="DN36" s="609"/>
      <c r="DO36" s="609"/>
      <c r="DP36" s="609"/>
      <c r="DQ36" s="609"/>
      <c r="DR36" s="609"/>
      <c r="DS36" s="609"/>
      <c r="DT36" s="609"/>
      <c r="DU36" s="609"/>
      <c r="DV36" s="610"/>
      <c r="DW36" s="611">
        <v>14.5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490507</v>
      </c>
      <c r="S37" s="609"/>
      <c r="T37" s="609"/>
      <c r="U37" s="609"/>
      <c r="V37" s="609"/>
      <c r="W37" s="609"/>
      <c r="X37" s="609"/>
      <c r="Y37" s="610"/>
      <c r="Z37" s="646">
        <v>2.9</v>
      </c>
      <c r="AA37" s="646"/>
      <c r="AB37" s="646"/>
      <c r="AC37" s="646"/>
      <c r="AD37" s="647">
        <v>426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221880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72805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1025564</v>
      </c>
      <c r="CS37" s="621"/>
      <c r="CT37" s="621"/>
      <c r="CU37" s="621"/>
      <c r="CV37" s="621"/>
      <c r="CW37" s="621"/>
      <c r="CX37" s="621"/>
      <c r="CY37" s="622"/>
      <c r="CZ37" s="611">
        <v>6.6</v>
      </c>
      <c r="DA37" s="623"/>
      <c r="DB37" s="623"/>
      <c r="DC37" s="624"/>
      <c r="DD37" s="614">
        <v>934794</v>
      </c>
      <c r="DE37" s="621"/>
      <c r="DF37" s="621"/>
      <c r="DG37" s="621"/>
      <c r="DH37" s="621"/>
      <c r="DI37" s="621"/>
      <c r="DJ37" s="621"/>
      <c r="DK37" s="622"/>
      <c r="DL37" s="614">
        <v>606859</v>
      </c>
      <c r="DM37" s="621"/>
      <c r="DN37" s="621"/>
      <c r="DO37" s="621"/>
      <c r="DP37" s="621"/>
      <c r="DQ37" s="621"/>
      <c r="DR37" s="621"/>
      <c r="DS37" s="621"/>
      <c r="DT37" s="621"/>
      <c r="DU37" s="621"/>
      <c r="DV37" s="622"/>
      <c r="DW37" s="611">
        <v>7.1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356700</v>
      </c>
      <c r="S38" s="609"/>
      <c r="T38" s="609"/>
      <c r="U38" s="609"/>
      <c r="V38" s="609"/>
      <c r="W38" s="609"/>
      <c r="X38" s="609"/>
      <c r="Y38" s="610"/>
      <c r="Z38" s="646">
        <v>2.1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39880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4369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1169823</v>
      </c>
      <c r="CS38" s="609"/>
      <c r="CT38" s="609"/>
      <c r="CU38" s="609"/>
      <c r="CV38" s="609"/>
      <c r="CW38" s="609"/>
      <c r="CX38" s="609"/>
      <c r="CY38" s="610"/>
      <c r="CZ38" s="611">
        <v>7.5</v>
      </c>
      <c r="DA38" s="623"/>
      <c r="DB38" s="623"/>
      <c r="DC38" s="624"/>
      <c r="DD38" s="614">
        <v>942750</v>
      </c>
      <c r="DE38" s="609"/>
      <c r="DF38" s="609"/>
      <c r="DG38" s="609"/>
      <c r="DH38" s="609"/>
      <c r="DI38" s="609"/>
      <c r="DJ38" s="609"/>
      <c r="DK38" s="610"/>
      <c r="DL38" s="614">
        <v>924646</v>
      </c>
      <c r="DM38" s="609"/>
      <c r="DN38" s="609"/>
      <c r="DO38" s="609"/>
      <c r="DP38" s="609"/>
      <c r="DQ38" s="609"/>
      <c r="DR38" s="609"/>
      <c r="DS38" s="609"/>
      <c r="DT38" s="609"/>
      <c r="DU38" s="609"/>
      <c r="DV38" s="610"/>
      <c r="DW38" s="611">
        <v>10.9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6849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1917539</v>
      </c>
      <c r="CS39" s="621"/>
      <c r="CT39" s="621"/>
      <c r="CU39" s="621"/>
      <c r="CV39" s="621"/>
      <c r="CW39" s="621"/>
      <c r="CX39" s="621"/>
      <c r="CY39" s="622"/>
      <c r="CZ39" s="611">
        <v>12.3</v>
      </c>
      <c r="DA39" s="623"/>
      <c r="DB39" s="623"/>
      <c r="DC39" s="624"/>
      <c r="DD39" s="614">
        <v>820461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335252</v>
      </c>
      <c r="CS40" s="609"/>
      <c r="CT40" s="609"/>
      <c r="CU40" s="609"/>
      <c r="CV40" s="609"/>
      <c r="CW40" s="609"/>
      <c r="CX40" s="609"/>
      <c r="CY40" s="610"/>
      <c r="CZ40" s="611">
        <v>2.2000000000000002</v>
      </c>
      <c r="DA40" s="623"/>
      <c r="DB40" s="623"/>
      <c r="DC40" s="624"/>
      <c r="DD40" s="614">
        <v>4252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16737378</v>
      </c>
      <c r="S41" s="633"/>
      <c r="T41" s="633"/>
      <c r="U41" s="633"/>
      <c r="V41" s="633"/>
      <c r="W41" s="633"/>
      <c r="X41" s="633"/>
      <c r="Y41" s="636"/>
      <c r="Z41" s="637">
        <v>100</v>
      </c>
      <c r="AA41" s="637"/>
      <c r="AB41" s="637"/>
      <c r="AC41" s="637"/>
      <c r="AD41" s="638">
        <v>8489063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210033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956668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1435311</v>
      </c>
      <c r="CS42" s="621"/>
      <c r="CT42" s="621"/>
      <c r="CU42" s="621"/>
      <c r="CV42" s="621"/>
      <c r="CW42" s="621"/>
      <c r="CX42" s="621"/>
      <c r="CY42" s="622"/>
      <c r="CZ42" s="611">
        <v>9.1999999999999993</v>
      </c>
      <c r="DA42" s="623"/>
      <c r="DB42" s="623"/>
      <c r="DC42" s="624"/>
      <c r="DD42" s="614">
        <v>679872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49205</v>
      </c>
      <c r="CS43" s="621"/>
      <c r="CT43" s="621"/>
      <c r="CU43" s="621"/>
      <c r="CV43" s="621"/>
      <c r="CW43" s="621"/>
      <c r="CX43" s="621"/>
      <c r="CY43" s="622"/>
      <c r="CZ43" s="611">
        <v>0.3</v>
      </c>
      <c r="DA43" s="623"/>
      <c r="DB43" s="623"/>
      <c r="DC43" s="624"/>
      <c r="DD43" s="614">
        <v>49205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1416089</v>
      </c>
      <c r="CS44" s="609"/>
      <c r="CT44" s="609"/>
      <c r="CU44" s="609"/>
      <c r="CV44" s="609"/>
      <c r="CW44" s="609"/>
      <c r="CX44" s="609"/>
      <c r="CY44" s="610"/>
      <c r="CZ44" s="611">
        <v>9.1</v>
      </c>
      <c r="DA44" s="612"/>
      <c r="DB44" s="612"/>
      <c r="DC44" s="613"/>
      <c r="DD44" s="614">
        <v>665333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604600</v>
      </c>
      <c r="CS45" s="621"/>
      <c r="CT45" s="621"/>
      <c r="CU45" s="621"/>
      <c r="CV45" s="621"/>
      <c r="CW45" s="621"/>
      <c r="CX45" s="621"/>
      <c r="CY45" s="622"/>
      <c r="CZ45" s="611">
        <v>3.9</v>
      </c>
      <c r="DA45" s="623"/>
      <c r="DB45" s="623"/>
      <c r="DC45" s="624"/>
      <c r="DD45" s="614">
        <v>97815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811489</v>
      </c>
      <c r="CS46" s="609"/>
      <c r="CT46" s="609"/>
      <c r="CU46" s="609"/>
      <c r="CV46" s="609"/>
      <c r="CW46" s="609"/>
      <c r="CX46" s="609"/>
      <c r="CY46" s="610"/>
      <c r="CZ46" s="611">
        <v>5.2</v>
      </c>
      <c r="DA46" s="612"/>
      <c r="DB46" s="612"/>
      <c r="DC46" s="613"/>
      <c r="DD46" s="614">
        <v>567518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19222</v>
      </c>
      <c r="CS47" s="621"/>
      <c r="CT47" s="621"/>
      <c r="CU47" s="621"/>
      <c r="CV47" s="621"/>
      <c r="CW47" s="621"/>
      <c r="CX47" s="621"/>
      <c r="CY47" s="622"/>
      <c r="CZ47" s="611">
        <v>0.1</v>
      </c>
      <c r="DA47" s="623"/>
      <c r="DB47" s="623"/>
      <c r="DC47" s="624"/>
      <c r="DD47" s="614">
        <v>14539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15530510</v>
      </c>
      <c r="CS49" s="593"/>
      <c r="CT49" s="593"/>
      <c r="CU49" s="593"/>
      <c r="CV49" s="593"/>
      <c r="CW49" s="593"/>
      <c r="CX49" s="593"/>
      <c r="CY49" s="594"/>
      <c r="CZ49" s="595">
        <v>100</v>
      </c>
      <c r="DA49" s="596"/>
      <c r="DB49" s="596"/>
      <c r="DC49" s="597"/>
      <c r="DD49" s="598">
        <v>9943088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8dVqxO55/VTMpthCgVhHEUIWbK3XH/n1x6F7xpwzqYlAo1/ah+Twy4injWju3F/V6PDoRMVlIck9SSo2pLdEg==" saltValue="rysvUWJ8dIAL8AoZggho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16737</v>
      </c>
      <c r="R7" s="1090"/>
      <c r="S7" s="1090"/>
      <c r="T7" s="1090"/>
      <c r="U7" s="1090"/>
      <c r="V7" s="1090">
        <v>15531</v>
      </c>
      <c r="W7" s="1090"/>
      <c r="X7" s="1090"/>
      <c r="Y7" s="1090"/>
      <c r="Z7" s="1090"/>
      <c r="AA7" s="1090">
        <v>1207</v>
      </c>
      <c r="AB7" s="1090"/>
      <c r="AC7" s="1090"/>
      <c r="AD7" s="1090"/>
      <c r="AE7" s="1091"/>
      <c r="AF7" s="1092">
        <v>1147</v>
      </c>
      <c r="AG7" s="1093"/>
      <c r="AH7" s="1093"/>
      <c r="AI7" s="1093"/>
      <c r="AJ7" s="1094"/>
      <c r="AK7" s="1095">
        <v>1615</v>
      </c>
      <c r="AL7" s="1096"/>
      <c r="AM7" s="1096"/>
      <c r="AN7" s="1096"/>
      <c r="AO7" s="1096"/>
      <c r="AP7" s="1096">
        <v>9885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542</v>
      </c>
      <c r="BT7" s="1087"/>
      <c r="BU7" s="1087"/>
      <c r="BV7" s="1087"/>
      <c r="BW7" s="1087"/>
      <c r="BX7" s="1087"/>
      <c r="BY7" s="1087"/>
      <c r="BZ7" s="1087"/>
      <c r="CA7" s="1087"/>
      <c r="CB7" s="1087"/>
      <c r="CC7" s="1087"/>
      <c r="CD7" s="1087"/>
      <c r="CE7" s="1087"/>
      <c r="CF7" s="1087"/>
      <c r="CG7" s="1099"/>
      <c r="CH7" s="1083">
        <v>50</v>
      </c>
      <c r="CI7" s="1084"/>
      <c r="CJ7" s="1084"/>
      <c r="CK7" s="1084"/>
      <c r="CL7" s="1085"/>
      <c r="CM7" s="1083">
        <v>104</v>
      </c>
      <c r="CN7" s="1084"/>
      <c r="CO7" s="1084"/>
      <c r="CP7" s="1084"/>
      <c r="CQ7" s="1085"/>
      <c r="CR7" s="1083">
        <v>10</v>
      </c>
      <c r="CS7" s="1084"/>
      <c r="CT7" s="1084"/>
      <c r="CU7" s="1084"/>
      <c r="CV7" s="1085"/>
      <c r="CW7" s="1083" t="s">
        <v>485</v>
      </c>
      <c r="CX7" s="1084"/>
      <c r="CY7" s="1084"/>
      <c r="CZ7" s="1084"/>
      <c r="DA7" s="1085"/>
      <c r="DB7" s="1083" t="s">
        <v>485</v>
      </c>
      <c r="DC7" s="1084"/>
      <c r="DD7" s="1084"/>
      <c r="DE7" s="1084"/>
      <c r="DF7" s="1085"/>
      <c r="DG7" s="1083" t="s">
        <v>485</v>
      </c>
      <c r="DH7" s="1084"/>
      <c r="DI7" s="1084"/>
      <c r="DJ7" s="1084"/>
      <c r="DK7" s="1085"/>
      <c r="DL7" s="1083" t="s">
        <v>485</v>
      </c>
      <c r="DM7" s="1084"/>
      <c r="DN7" s="1084"/>
      <c r="DO7" s="1084"/>
      <c r="DP7" s="1085"/>
      <c r="DQ7" s="1083" t="s">
        <v>485</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543</v>
      </c>
      <c r="BT8" s="980"/>
      <c r="BU8" s="980"/>
      <c r="BV8" s="980"/>
      <c r="BW8" s="980"/>
      <c r="BX8" s="980"/>
      <c r="BY8" s="980"/>
      <c r="BZ8" s="980"/>
      <c r="CA8" s="980"/>
      <c r="CB8" s="980"/>
      <c r="CC8" s="980"/>
      <c r="CD8" s="980"/>
      <c r="CE8" s="980"/>
      <c r="CF8" s="980"/>
      <c r="CG8" s="1001"/>
      <c r="CH8" s="976" t="s">
        <v>485</v>
      </c>
      <c r="CI8" s="977"/>
      <c r="CJ8" s="977"/>
      <c r="CK8" s="977"/>
      <c r="CL8" s="978"/>
      <c r="CM8" s="976">
        <v>30</v>
      </c>
      <c r="CN8" s="977"/>
      <c r="CO8" s="977"/>
      <c r="CP8" s="977"/>
      <c r="CQ8" s="978"/>
      <c r="CR8" s="976">
        <v>20</v>
      </c>
      <c r="CS8" s="977"/>
      <c r="CT8" s="977"/>
      <c r="CU8" s="977"/>
      <c r="CV8" s="978"/>
      <c r="CW8" s="976">
        <v>20</v>
      </c>
      <c r="CX8" s="977"/>
      <c r="CY8" s="977"/>
      <c r="CZ8" s="977"/>
      <c r="DA8" s="978"/>
      <c r="DB8" s="976" t="s">
        <v>485</v>
      </c>
      <c r="DC8" s="977"/>
      <c r="DD8" s="977"/>
      <c r="DE8" s="977"/>
      <c r="DF8" s="978"/>
      <c r="DG8" s="976" t="s">
        <v>485</v>
      </c>
      <c r="DH8" s="977"/>
      <c r="DI8" s="977"/>
      <c r="DJ8" s="977"/>
      <c r="DK8" s="978"/>
      <c r="DL8" s="976" t="s">
        <v>485</v>
      </c>
      <c r="DM8" s="977"/>
      <c r="DN8" s="977"/>
      <c r="DO8" s="977"/>
      <c r="DP8" s="978"/>
      <c r="DQ8" s="976" t="s">
        <v>485</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16737</v>
      </c>
      <c r="R23" s="1048"/>
      <c r="S23" s="1048"/>
      <c r="T23" s="1048"/>
      <c r="U23" s="1048"/>
      <c r="V23" s="1048">
        <v>15531</v>
      </c>
      <c r="W23" s="1048"/>
      <c r="X23" s="1048"/>
      <c r="Y23" s="1048"/>
      <c r="Z23" s="1048"/>
      <c r="AA23" s="1048">
        <v>1207</v>
      </c>
      <c r="AB23" s="1048"/>
      <c r="AC23" s="1048"/>
      <c r="AD23" s="1048"/>
      <c r="AE23" s="1055"/>
      <c r="AF23" s="1056">
        <v>1147</v>
      </c>
      <c r="AG23" s="1048"/>
      <c r="AH23" s="1048"/>
      <c r="AI23" s="1048"/>
      <c r="AJ23" s="1057"/>
      <c r="AK23" s="1058"/>
      <c r="AL23" s="1059"/>
      <c r="AM23" s="1059"/>
      <c r="AN23" s="1059"/>
      <c r="AO23" s="1059"/>
      <c r="AP23" s="1048">
        <v>9885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3523</v>
      </c>
      <c r="R28" s="1038"/>
      <c r="S28" s="1038"/>
      <c r="T28" s="1038"/>
      <c r="U28" s="1038"/>
      <c r="V28" s="1038">
        <v>3450</v>
      </c>
      <c r="W28" s="1038"/>
      <c r="X28" s="1038"/>
      <c r="Y28" s="1038"/>
      <c r="Z28" s="1038"/>
      <c r="AA28" s="1038">
        <v>73</v>
      </c>
      <c r="AB28" s="1038"/>
      <c r="AC28" s="1038"/>
      <c r="AD28" s="1038"/>
      <c r="AE28" s="1039"/>
      <c r="AF28" s="1040">
        <v>73</v>
      </c>
      <c r="AG28" s="1038"/>
      <c r="AH28" s="1038"/>
      <c r="AI28" s="1038"/>
      <c r="AJ28" s="1041"/>
      <c r="AK28" s="1029">
        <v>289</v>
      </c>
      <c r="AL28" s="1030"/>
      <c r="AM28" s="1030"/>
      <c r="AN28" s="1030"/>
      <c r="AO28" s="1030"/>
      <c r="AP28" s="1030" t="s">
        <v>485</v>
      </c>
      <c r="AQ28" s="1030"/>
      <c r="AR28" s="1030"/>
      <c r="AS28" s="1030"/>
      <c r="AT28" s="1030"/>
      <c r="AU28" s="1030" t="s">
        <v>485</v>
      </c>
      <c r="AV28" s="1030"/>
      <c r="AW28" s="1030"/>
      <c r="AX28" s="1030"/>
      <c r="AY28" s="1030"/>
      <c r="AZ28" s="1031" t="s">
        <v>485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3210</v>
      </c>
      <c r="R29" s="1026"/>
      <c r="S29" s="1026"/>
      <c r="T29" s="1026"/>
      <c r="U29" s="1026"/>
      <c r="V29" s="1026">
        <v>3082</v>
      </c>
      <c r="W29" s="1026"/>
      <c r="X29" s="1026"/>
      <c r="Y29" s="1026"/>
      <c r="Z29" s="1026"/>
      <c r="AA29" s="1026">
        <v>127</v>
      </c>
      <c r="AB29" s="1026"/>
      <c r="AC29" s="1026"/>
      <c r="AD29" s="1026"/>
      <c r="AE29" s="1027"/>
      <c r="AF29" s="1022">
        <v>127</v>
      </c>
      <c r="AG29" s="1023"/>
      <c r="AH29" s="1023"/>
      <c r="AI29" s="1023"/>
      <c r="AJ29" s="1024"/>
      <c r="AK29" s="967">
        <v>568</v>
      </c>
      <c r="AL29" s="958"/>
      <c r="AM29" s="958"/>
      <c r="AN29" s="958"/>
      <c r="AO29" s="958"/>
      <c r="AP29" s="958" t="s">
        <v>485</v>
      </c>
      <c r="AQ29" s="958"/>
      <c r="AR29" s="958"/>
      <c r="AS29" s="958"/>
      <c r="AT29" s="958"/>
      <c r="AU29" s="958" t="s">
        <v>485</v>
      </c>
      <c r="AV29" s="958"/>
      <c r="AW29" s="958"/>
      <c r="AX29" s="958"/>
      <c r="AY29" s="958"/>
      <c r="AZ29" s="1028" t="s">
        <v>485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479</v>
      </c>
      <c r="R30" s="1026"/>
      <c r="S30" s="1026"/>
      <c r="T30" s="1026"/>
      <c r="U30" s="1026"/>
      <c r="V30" s="1026">
        <v>471</v>
      </c>
      <c r="W30" s="1026"/>
      <c r="X30" s="1026"/>
      <c r="Y30" s="1026"/>
      <c r="Z30" s="1026"/>
      <c r="AA30" s="1026">
        <v>8</v>
      </c>
      <c r="AB30" s="1026"/>
      <c r="AC30" s="1026"/>
      <c r="AD30" s="1026"/>
      <c r="AE30" s="1027"/>
      <c r="AF30" s="1022">
        <v>8</v>
      </c>
      <c r="AG30" s="1023"/>
      <c r="AH30" s="1023"/>
      <c r="AI30" s="1023"/>
      <c r="AJ30" s="1024"/>
      <c r="AK30" s="967">
        <v>110</v>
      </c>
      <c r="AL30" s="958"/>
      <c r="AM30" s="958"/>
      <c r="AN30" s="958"/>
      <c r="AO30" s="958"/>
      <c r="AP30" s="958" t="s">
        <v>485</v>
      </c>
      <c r="AQ30" s="958"/>
      <c r="AR30" s="958"/>
      <c r="AS30" s="958"/>
      <c r="AT30" s="958"/>
      <c r="AU30" s="958" t="s">
        <v>485</v>
      </c>
      <c r="AV30" s="958"/>
      <c r="AW30" s="958"/>
      <c r="AX30" s="958"/>
      <c r="AY30" s="958"/>
      <c r="AZ30" s="1028" t="s">
        <v>485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724</v>
      </c>
      <c r="R31" s="1026"/>
      <c r="S31" s="1026"/>
      <c r="T31" s="1026"/>
      <c r="U31" s="1026"/>
      <c r="V31" s="1026">
        <v>684</v>
      </c>
      <c r="W31" s="1026"/>
      <c r="X31" s="1026"/>
      <c r="Y31" s="1026"/>
      <c r="Z31" s="1026"/>
      <c r="AA31" s="1026">
        <v>40</v>
      </c>
      <c r="AB31" s="1026"/>
      <c r="AC31" s="1026"/>
      <c r="AD31" s="1026"/>
      <c r="AE31" s="1027"/>
      <c r="AF31" s="1022">
        <v>799</v>
      </c>
      <c r="AG31" s="1023"/>
      <c r="AH31" s="1023"/>
      <c r="AI31" s="1023"/>
      <c r="AJ31" s="1024"/>
      <c r="AK31" s="967">
        <v>36</v>
      </c>
      <c r="AL31" s="958"/>
      <c r="AM31" s="958"/>
      <c r="AN31" s="958"/>
      <c r="AO31" s="958"/>
      <c r="AP31" s="958">
        <v>1726</v>
      </c>
      <c r="AQ31" s="958"/>
      <c r="AR31" s="958"/>
      <c r="AS31" s="958"/>
      <c r="AT31" s="958"/>
      <c r="AU31" s="958">
        <v>98</v>
      </c>
      <c r="AV31" s="958"/>
      <c r="AW31" s="958"/>
      <c r="AX31" s="958"/>
      <c r="AY31" s="958"/>
      <c r="AZ31" s="1028" t="s">
        <v>485</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391</v>
      </c>
      <c r="R32" s="1026"/>
      <c r="S32" s="1026"/>
      <c r="T32" s="1026"/>
      <c r="U32" s="1026"/>
      <c r="V32" s="1026">
        <v>414</v>
      </c>
      <c r="W32" s="1026"/>
      <c r="X32" s="1026"/>
      <c r="Y32" s="1026"/>
      <c r="Z32" s="1026"/>
      <c r="AA32" s="1026">
        <v>-23</v>
      </c>
      <c r="AB32" s="1026"/>
      <c r="AC32" s="1026"/>
      <c r="AD32" s="1026"/>
      <c r="AE32" s="1027"/>
      <c r="AF32" s="1022">
        <v>27</v>
      </c>
      <c r="AG32" s="1023"/>
      <c r="AH32" s="1023"/>
      <c r="AI32" s="1023"/>
      <c r="AJ32" s="1024"/>
      <c r="AK32" s="967">
        <v>222</v>
      </c>
      <c r="AL32" s="958"/>
      <c r="AM32" s="958"/>
      <c r="AN32" s="958"/>
      <c r="AO32" s="958"/>
      <c r="AP32" s="958">
        <v>1528</v>
      </c>
      <c r="AQ32" s="958"/>
      <c r="AR32" s="958"/>
      <c r="AS32" s="958"/>
      <c r="AT32" s="958"/>
      <c r="AU32" s="958">
        <v>1528</v>
      </c>
      <c r="AV32" s="958"/>
      <c r="AW32" s="958"/>
      <c r="AX32" s="958"/>
      <c r="AY32" s="958"/>
      <c r="AZ32" s="1028" t="s">
        <v>485</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1034</v>
      </c>
      <c r="AG63" s="946"/>
      <c r="AH63" s="946"/>
      <c r="AI63" s="946"/>
      <c r="AJ63" s="1009"/>
      <c r="AK63" s="1010"/>
      <c r="AL63" s="950"/>
      <c r="AM63" s="950"/>
      <c r="AN63" s="950"/>
      <c r="AO63" s="950"/>
      <c r="AP63" s="946">
        <v>3254</v>
      </c>
      <c r="AQ63" s="946"/>
      <c r="AR63" s="946"/>
      <c r="AS63" s="946"/>
      <c r="AT63" s="946"/>
      <c r="AU63" s="946">
        <v>1626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544</v>
      </c>
      <c r="C68" s="973" t="s">
        <v>544</v>
      </c>
      <c r="D68" s="973" t="s">
        <v>544</v>
      </c>
      <c r="E68" s="973" t="s">
        <v>544</v>
      </c>
      <c r="F68" s="973" t="s">
        <v>544</v>
      </c>
      <c r="G68" s="973" t="s">
        <v>544</v>
      </c>
      <c r="H68" s="973" t="s">
        <v>544</v>
      </c>
      <c r="I68" s="973" t="s">
        <v>544</v>
      </c>
      <c r="J68" s="973" t="s">
        <v>544</v>
      </c>
      <c r="K68" s="973" t="s">
        <v>544</v>
      </c>
      <c r="L68" s="973" t="s">
        <v>544</v>
      </c>
      <c r="M68" s="973" t="s">
        <v>544</v>
      </c>
      <c r="N68" s="973" t="s">
        <v>544</v>
      </c>
      <c r="O68" s="973" t="s">
        <v>544</v>
      </c>
      <c r="P68" s="974" t="s">
        <v>544</v>
      </c>
      <c r="Q68" s="975">
        <v>844</v>
      </c>
      <c r="R68" s="969"/>
      <c r="S68" s="969"/>
      <c r="T68" s="969"/>
      <c r="U68" s="969"/>
      <c r="V68" s="969">
        <v>699</v>
      </c>
      <c r="W68" s="969"/>
      <c r="X68" s="969"/>
      <c r="Y68" s="969"/>
      <c r="Z68" s="969"/>
      <c r="AA68" s="969">
        <v>145</v>
      </c>
      <c r="AB68" s="969"/>
      <c r="AC68" s="969"/>
      <c r="AD68" s="969"/>
      <c r="AE68" s="969"/>
      <c r="AF68" s="969">
        <v>142</v>
      </c>
      <c r="AG68" s="969"/>
      <c r="AH68" s="969"/>
      <c r="AI68" s="969"/>
      <c r="AJ68" s="969"/>
      <c r="AK68" s="969" t="s">
        <v>485</v>
      </c>
      <c r="AL68" s="969"/>
      <c r="AM68" s="969"/>
      <c r="AN68" s="969"/>
      <c r="AO68" s="969"/>
      <c r="AP68" s="969">
        <v>267</v>
      </c>
      <c r="AQ68" s="969"/>
      <c r="AR68" s="969"/>
      <c r="AS68" s="969"/>
      <c r="AT68" s="969"/>
      <c r="AU68" s="969">
        <v>64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545</v>
      </c>
      <c r="C69" s="962" t="s">
        <v>546</v>
      </c>
      <c r="D69" s="962" t="s">
        <v>546</v>
      </c>
      <c r="E69" s="962" t="s">
        <v>546</v>
      </c>
      <c r="F69" s="962" t="s">
        <v>546</v>
      </c>
      <c r="G69" s="962" t="s">
        <v>546</v>
      </c>
      <c r="H69" s="962" t="s">
        <v>546</v>
      </c>
      <c r="I69" s="962" t="s">
        <v>546</v>
      </c>
      <c r="J69" s="962" t="s">
        <v>546</v>
      </c>
      <c r="K69" s="962" t="s">
        <v>546</v>
      </c>
      <c r="L69" s="962" t="s">
        <v>546</v>
      </c>
      <c r="M69" s="962" t="s">
        <v>546</v>
      </c>
      <c r="N69" s="962" t="s">
        <v>546</v>
      </c>
      <c r="O69" s="962" t="s">
        <v>546</v>
      </c>
      <c r="P69" s="963" t="s">
        <v>546</v>
      </c>
      <c r="Q69" s="964">
        <v>1149</v>
      </c>
      <c r="R69" s="958"/>
      <c r="S69" s="958"/>
      <c r="T69" s="958"/>
      <c r="U69" s="958"/>
      <c r="V69" s="958">
        <v>973</v>
      </c>
      <c r="W69" s="958"/>
      <c r="X69" s="958"/>
      <c r="Y69" s="958"/>
      <c r="Z69" s="958"/>
      <c r="AA69" s="958">
        <v>176</v>
      </c>
      <c r="AB69" s="958"/>
      <c r="AC69" s="958"/>
      <c r="AD69" s="958"/>
      <c r="AE69" s="958"/>
      <c r="AF69" s="958">
        <v>171</v>
      </c>
      <c r="AG69" s="958"/>
      <c r="AH69" s="958"/>
      <c r="AI69" s="958"/>
      <c r="AJ69" s="958"/>
      <c r="AK69" s="958" t="s">
        <v>485</v>
      </c>
      <c r="AL69" s="958"/>
      <c r="AM69" s="958"/>
      <c r="AN69" s="958"/>
      <c r="AO69" s="958"/>
      <c r="AP69" s="958">
        <v>410</v>
      </c>
      <c r="AQ69" s="958"/>
      <c r="AR69" s="958"/>
      <c r="AS69" s="958"/>
      <c r="AT69" s="958"/>
      <c r="AU69" s="958">
        <v>132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t="s">
        <v>546</v>
      </c>
      <c r="D70" s="962" t="s">
        <v>546</v>
      </c>
      <c r="E70" s="962" t="s">
        <v>546</v>
      </c>
      <c r="F70" s="962" t="s">
        <v>546</v>
      </c>
      <c r="G70" s="962" t="s">
        <v>546</v>
      </c>
      <c r="H70" s="962" t="s">
        <v>546</v>
      </c>
      <c r="I70" s="962" t="s">
        <v>546</v>
      </c>
      <c r="J70" s="962" t="s">
        <v>546</v>
      </c>
      <c r="K70" s="962" t="s">
        <v>546</v>
      </c>
      <c r="L70" s="962" t="s">
        <v>546</v>
      </c>
      <c r="M70" s="962" t="s">
        <v>546</v>
      </c>
      <c r="N70" s="962" t="s">
        <v>546</v>
      </c>
      <c r="O70" s="962" t="s">
        <v>546</v>
      </c>
      <c r="P70" s="963" t="s">
        <v>546</v>
      </c>
      <c r="Q70" s="964">
        <v>40</v>
      </c>
      <c r="R70" s="958"/>
      <c r="S70" s="958"/>
      <c r="T70" s="958"/>
      <c r="U70" s="958"/>
      <c r="V70" s="958">
        <v>35</v>
      </c>
      <c r="W70" s="958"/>
      <c r="X70" s="958"/>
      <c r="Y70" s="958"/>
      <c r="Z70" s="958"/>
      <c r="AA70" s="958">
        <v>5</v>
      </c>
      <c r="AB70" s="958"/>
      <c r="AC70" s="958"/>
      <c r="AD70" s="958"/>
      <c r="AE70" s="958"/>
      <c r="AF70" s="958">
        <v>5</v>
      </c>
      <c r="AG70" s="958"/>
      <c r="AH70" s="958"/>
      <c r="AI70" s="958"/>
      <c r="AJ70" s="958"/>
      <c r="AK70" s="958" t="s">
        <v>485</v>
      </c>
      <c r="AL70" s="958"/>
      <c r="AM70" s="958"/>
      <c r="AN70" s="958"/>
      <c r="AO70" s="958"/>
      <c r="AP70" s="958" t="s">
        <v>485</v>
      </c>
      <c r="AQ70" s="958"/>
      <c r="AR70" s="958"/>
      <c r="AS70" s="958"/>
      <c r="AT70" s="958"/>
      <c r="AU70" s="958" t="s">
        <v>485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548</v>
      </c>
      <c r="C71" s="962" t="s">
        <v>546</v>
      </c>
      <c r="D71" s="962" t="s">
        <v>546</v>
      </c>
      <c r="E71" s="962" t="s">
        <v>546</v>
      </c>
      <c r="F71" s="962" t="s">
        <v>546</v>
      </c>
      <c r="G71" s="962" t="s">
        <v>546</v>
      </c>
      <c r="H71" s="962" t="s">
        <v>546</v>
      </c>
      <c r="I71" s="962" t="s">
        <v>546</v>
      </c>
      <c r="J71" s="962" t="s">
        <v>546</v>
      </c>
      <c r="K71" s="962" t="s">
        <v>546</v>
      </c>
      <c r="L71" s="962" t="s">
        <v>546</v>
      </c>
      <c r="M71" s="962" t="s">
        <v>546</v>
      </c>
      <c r="N71" s="962" t="s">
        <v>546</v>
      </c>
      <c r="O71" s="962" t="s">
        <v>546</v>
      </c>
      <c r="P71" s="963" t="s">
        <v>546</v>
      </c>
      <c r="Q71" s="964">
        <v>206</v>
      </c>
      <c r="R71" s="958"/>
      <c r="S71" s="958"/>
      <c r="T71" s="958"/>
      <c r="U71" s="958"/>
      <c r="V71" s="958">
        <v>131</v>
      </c>
      <c r="W71" s="958"/>
      <c r="X71" s="958"/>
      <c r="Y71" s="958"/>
      <c r="Z71" s="958"/>
      <c r="AA71" s="958">
        <v>75</v>
      </c>
      <c r="AB71" s="958"/>
      <c r="AC71" s="958"/>
      <c r="AD71" s="958"/>
      <c r="AE71" s="958"/>
      <c r="AF71" s="958">
        <v>75</v>
      </c>
      <c r="AG71" s="958"/>
      <c r="AH71" s="958"/>
      <c r="AI71" s="958"/>
      <c r="AJ71" s="958"/>
      <c r="AK71" s="958" t="s">
        <v>485</v>
      </c>
      <c r="AL71" s="958"/>
      <c r="AM71" s="958"/>
      <c r="AN71" s="958"/>
      <c r="AO71" s="958"/>
      <c r="AP71" s="958">
        <v>446</v>
      </c>
      <c r="AQ71" s="958"/>
      <c r="AR71" s="958"/>
      <c r="AS71" s="958"/>
      <c r="AT71" s="958"/>
      <c r="AU71" s="958">
        <v>146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549</v>
      </c>
      <c r="C72" s="962" t="s">
        <v>550</v>
      </c>
      <c r="D72" s="962" t="s">
        <v>550</v>
      </c>
      <c r="E72" s="962" t="s">
        <v>550</v>
      </c>
      <c r="F72" s="962" t="s">
        <v>550</v>
      </c>
      <c r="G72" s="962" t="s">
        <v>550</v>
      </c>
      <c r="H72" s="962" t="s">
        <v>550</v>
      </c>
      <c r="I72" s="962" t="s">
        <v>550</v>
      </c>
      <c r="J72" s="962" t="s">
        <v>550</v>
      </c>
      <c r="K72" s="962" t="s">
        <v>550</v>
      </c>
      <c r="L72" s="962" t="s">
        <v>550</v>
      </c>
      <c r="M72" s="962" t="s">
        <v>550</v>
      </c>
      <c r="N72" s="962" t="s">
        <v>550</v>
      </c>
      <c r="O72" s="962" t="s">
        <v>550</v>
      </c>
      <c r="P72" s="963" t="s">
        <v>550</v>
      </c>
      <c r="Q72" s="964">
        <v>4452</v>
      </c>
      <c r="R72" s="958"/>
      <c r="S72" s="958"/>
      <c r="T72" s="958"/>
      <c r="U72" s="958"/>
      <c r="V72" s="958">
        <v>4401</v>
      </c>
      <c r="W72" s="958"/>
      <c r="X72" s="958"/>
      <c r="Y72" s="958"/>
      <c r="Z72" s="958"/>
      <c r="AA72" s="958">
        <v>52</v>
      </c>
      <c r="AB72" s="958"/>
      <c r="AC72" s="958"/>
      <c r="AD72" s="958"/>
      <c r="AE72" s="958"/>
      <c r="AF72" s="958">
        <v>52</v>
      </c>
      <c r="AG72" s="958"/>
      <c r="AH72" s="958"/>
      <c r="AI72" s="958"/>
      <c r="AJ72" s="958"/>
      <c r="AK72" s="958" t="s">
        <v>485</v>
      </c>
      <c r="AL72" s="958"/>
      <c r="AM72" s="958"/>
      <c r="AN72" s="958"/>
      <c r="AO72" s="958"/>
      <c r="AP72" s="958">
        <v>3816</v>
      </c>
      <c r="AQ72" s="958"/>
      <c r="AR72" s="958"/>
      <c r="AS72" s="958"/>
      <c r="AT72" s="958"/>
      <c r="AU72" s="958">
        <v>572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551</v>
      </c>
      <c r="C73" s="962" t="s">
        <v>552</v>
      </c>
      <c r="D73" s="962" t="s">
        <v>552</v>
      </c>
      <c r="E73" s="962" t="s">
        <v>552</v>
      </c>
      <c r="F73" s="962" t="s">
        <v>552</v>
      </c>
      <c r="G73" s="962" t="s">
        <v>552</v>
      </c>
      <c r="H73" s="962" t="s">
        <v>552</v>
      </c>
      <c r="I73" s="962" t="s">
        <v>552</v>
      </c>
      <c r="J73" s="962" t="s">
        <v>552</v>
      </c>
      <c r="K73" s="962" t="s">
        <v>552</v>
      </c>
      <c r="L73" s="962" t="s">
        <v>552</v>
      </c>
      <c r="M73" s="962" t="s">
        <v>552</v>
      </c>
      <c r="N73" s="962" t="s">
        <v>552</v>
      </c>
      <c r="O73" s="962" t="s">
        <v>552</v>
      </c>
      <c r="P73" s="963" t="s">
        <v>552</v>
      </c>
      <c r="Q73" s="964">
        <v>53</v>
      </c>
      <c r="R73" s="958"/>
      <c r="S73" s="958"/>
      <c r="T73" s="958"/>
      <c r="U73" s="958"/>
      <c r="V73" s="958">
        <v>49</v>
      </c>
      <c r="W73" s="958"/>
      <c r="X73" s="958"/>
      <c r="Y73" s="958"/>
      <c r="Z73" s="958"/>
      <c r="AA73" s="958">
        <v>5</v>
      </c>
      <c r="AB73" s="958"/>
      <c r="AC73" s="958"/>
      <c r="AD73" s="958"/>
      <c r="AE73" s="958"/>
      <c r="AF73" s="958">
        <v>5</v>
      </c>
      <c r="AG73" s="958"/>
      <c r="AH73" s="958"/>
      <c r="AI73" s="958"/>
      <c r="AJ73" s="958"/>
      <c r="AK73" s="958" t="s">
        <v>485</v>
      </c>
      <c r="AL73" s="958"/>
      <c r="AM73" s="958"/>
      <c r="AN73" s="958"/>
      <c r="AO73" s="958"/>
      <c r="AP73" s="958" t="s">
        <v>485</v>
      </c>
      <c r="AQ73" s="958"/>
      <c r="AR73" s="958"/>
      <c r="AS73" s="958"/>
      <c r="AT73" s="958"/>
      <c r="AU73" s="958" t="s">
        <v>485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553</v>
      </c>
      <c r="C74" s="962" t="s">
        <v>554</v>
      </c>
      <c r="D74" s="962" t="s">
        <v>554</v>
      </c>
      <c r="E74" s="962" t="s">
        <v>554</v>
      </c>
      <c r="F74" s="962" t="s">
        <v>554</v>
      </c>
      <c r="G74" s="962" t="s">
        <v>554</v>
      </c>
      <c r="H74" s="962" t="s">
        <v>554</v>
      </c>
      <c r="I74" s="962" t="s">
        <v>554</v>
      </c>
      <c r="J74" s="962" t="s">
        <v>554</v>
      </c>
      <c r="K74" s="962" t="s">
        <v>554</v>
      </c>
      <c r="L74" s="962" t="s">
        <v>554</v>
      </c>
      <c r="M74" s="962" t="s">
        <v>554</v>
      </c>
      <c r="N74" s="962" t="s">
        <v>554</v>
      </c>
      <c r="O74" s="962" t="s">
        <v>554</v>
      </c>
      <c r="P74" s="963" t="s">
        <v>554</v>
      </c>
      <c r="Q74" s="964">
        <v>24</v>
      </c>
      <c r="R74" s="958"/>
      <c r="S74" s="958"/>
      <c r="T74" s="958"/>
      <c r="U74" s="958"/>
      <c r="V74" s="958">
        <v>20</v>
      </c>
      <c r="W74" s="958"/>
      <c r="X74" s="958"/>
      <c r="Y74" s="958"/>
      <c r="Z74" s="958"/>
      <c r="AA74" s="958">
        <v>4</v>
      </c>
      <c r="AB74" s="958"/>
      <c r="AC74" s="958"/>
      <c r="AD74" s="958"/>
      <c r="AE74" s="958"/>
      <c r="AF74" s="958">
        <v>4</v>
      </c>
      <c r="AG74" s="958"/>
      <c r="AH74" s="958"/>
      <c r="AI74" s="958"/>
      <c r="AJ74" s="958"/>
      <c r="AK74" s="958" t="s">
        <v>485</v>
      </c>
      <c r="AL74" s="958"/>
      <c r="AM74" s="958"/>
      <c r="AN74" s="958"/>
      <c r="AO74" s="958"/>
      <c r="AP74" s="958">
        <v>93</v>
      </c>
      <c r="AQ74" s="958"/>
      <c r="AR74" s="958"/>
      <c r="AS74" s="958"/>
      <c r="AT74" s="958"/>
      <c r="AU74" s="958">
        <v>19</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564</v>
      </c>
      <c r="C75" s="962" t="s">
        <v>555</v>
      </c>
      <c r="D75" s="962" t="s">
        <v>555</v>
      </c>
      <c r="E75" s="962" t="s">
        <v>555</v>
      </c>
      <c r="F75" s="962" t="s">
        <v>555</v>
      </c>
      <c r="G75" s="962" t="s">
        <v>555</v>
      </c>
      <c r="H75" s="962" t="s">
        <v>555</v>
      </c>
      <c r="I75" s="962" t="s">
        <v>555</v>
      </c>
      <c r="J75" s="962" t="s">
        <v>555</v>
      </c>
      <c r="K75" s="962" t="s">
        <v>555</v>
      </c>
      <c r="L75" s="962" t="s">
        <v>555</v>
      </c>
      <c r="M75" s="962" t="s">
        <v>555</v>
      </c>
      <c r="N75" s="962" t="s">
        <v>555</v>
      </c>
      <c r="O75" s="962" t="s">
        <v>555</v>
      </c>
      <c r="P75" s="963" t="s">
        <v>555</v>
      </c>
      <c r="Q75" s="965">
        <v>9298</v>
      </c>
      <c r="R75" s="966"/>
      <c r="S75" s="966"/>
      <c r="T75" s="966"/>
      <c r="U75" s="967"/>
      <c r="V75" s="968">
        <v>9234</v>
      </c>
      <c r="W75" s="966"/>
      <c r="X75" s="966"/>
      <c r="Y75" s="966"/>
      <c r="Z75" s="967"/>
      <c r="AA75" s="968">
        <v>65</v>
      </c>
      <c r="AB75" s="966"/>
      <c r="AC75" s="966"/>
      <c r="AD75" s="966"/>
      <c r="AE75" s="967"/>
      <c r="AF75" s="968">
        <v>65</v>
      </c>
      <c r="AG75" s="966"/>
      <c r="AH75" s="966"/>
      <c r="AI75" s="966"/>
      <c r="AJ75" s="967"/>
      <c r="AK75" s="968">
        <v>11</v>
      </c>
      <c r="AL75" s="966"/>
      <c r="AM75" s="966"/>
      <c r="AN75" s="966"/>
      <c r="AO75" s="967"/>
      <c r="AP75" s="968" t="s">
        <v>485</v>
      </c>
      <c r="AQ75" s="966"/>
      <c r="AR75" s="966"/>
      <c r="AS75" s="966"/>
      <c r="AT75" s="967"/>
      <c r="AU75" s="968" t="s">
        <v>485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556</v>
      </c>
      <c r="C76" s="962" t="s">
        <v>555</v>
      </c>
      <c r="D76" s="962" t="s">
        <v>555</v>
      </c>
      <c r="E76" s="962" t="s">
        <v>555</v>
      </c>
      <c r="F76" s="962" t="s">
        <v>555</v>
      </c>
      <c r="G76" s="962" t="s">
        <v>555</v>
      </c>
      <c r="H76" s="962" t="s">
        <v>555</v>
      </c>
      <c r="I76" s="962" t="s">
        <v>555</v>
      </c>
      <c r="J76" s="962" t="s">
        <v>555</v>
      </c>
      <c r="K76" s="962" t="s">
        <v>555</v>
      </c>
      <c r="L76" s="962" t="s">
        <v>555</v>
      </c>
      <c r="M76" s="962" t="s">
        <v>555</v>
      </c>
      <c r="N76" s="962" t="s">
        <v>555</v>
      </c>
      <c r="O76" s="962" t="s">
        <v>555</v>
      </c>
      <c r="P76" s="963" t="s">
        <v>555</v>
      </c>
      <c r="Q76" s="965">
        <v>872</v>
      </c>
      <c r="R76" s="966"/>
      <c r="S76" s="966"/>
      <c r="T76" s="966"/>
      <c r="U76" s="967"/>
      <c r="V76" s="968">
        <v>861</v>
      </c>
      <c r="W76" s="966"/>
      <c r="X76" s="966"/>
      <c r="Y76" s="966"/>
      <c r="Z76" s="967"/>
      <c r="AA76" s="968">
        <v>11</v>
      </c>
      <c r="AB76" s="966"/>
      <c r="AC76" s="966"/>
      <c r="AD76" s="966"/>
      <c r="AE76" s="967"/>
      <c r="AF76" s="968">
        <v>11</v>
      </c>
      <c r="AG76" s="966"/>
      <c r="AH76" s="966"/>
      <c r="AI76" s="966"/>
      <c r="AJ76" s="967"/>
      <c r="AK76" s="968">
        <v>2</v>
      </c>
      <c r="AL76" s="966"/>
      <c r="AM76" s="966"/>
      <c r="AN76" s="966"/>
      <c r="AO76" s="967"/>
      <c r="AP76" s="968" t="s">
        <v>485</v>
      </c>
      <c r="AQ76" s="966"/>
      <c r="AR76" s="966"/>
      <c r="AS76" s="966"/>
      <c r="AT76" s="967"/>
      <c r="AU76" s="968" t="s">
        <v>485</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565</v>
      </c>
      <c r="C77" s="962" t="s">
        <v>557</v>
      </c>
      <c r="D77" s="962" t="s">
        <v>557</v>
      </c>
      <c r="E77" s="962" t="s">
        <v>557</v>
      </c>
      <c r="F77" s="962" t="s">
        <v>557</v>
      </c>
      <c r="G77" s="962" t="s">
        <v>557</v>
      </c>
      <c r="H77" s="962" t="s">
        <v>557</v>
      </c>
      <c r="I77" s="962" t="s">
        <v>557</v>
      </c>
      <c r="J77" s="962" t="s">
        <v>557</v>
      </c>
      <c r="K77" s="962" t="s">
        <v>557</v>
      </c>
      <c r="L77" s="962" t="s">
        <v>557</v>
      </c>
      <c r="M77" s="962" t="s">
        <v>557</v>
      </c>
      <c r="N77" s="962" t="s">
        <v>557</v>
      </c>
      <c r="O77" s="962" t="s">
        <v>557</v>
      </c>
      <c r="P77" s="963" t="s">
        <v>557</v>
      </c>
      <c r="Q77" s="965">
        <v>652</v>
      </c>
      <c r="R77" s="966"/>
      <c r="S77" s="966"/>
      <c r="T77" s="966"/>
      <c r="U77" s="967"/>
      <c r="V77" s="968">
        <v>625</v>
      </c>
      <c r="W77" s="966"/>
      <c r="X77" s="966"/>
      <c r="Y77" s="966"/>
      <c r="Z77" s="967"/>
      <c r="AA77" s="968">
        <v>27</v>
      </c>
      <c r="AB77" s="966"/>
      <c r="AC77" s="966"/>
      <c r="AD77" s="966"/>
      <c r="AE77" s="967"/>
      <c r="AF77" s="968">
        <v>27</v>
      </c>
      <c r="AG77" s="966"/>
      <c r="AH77" s="966"/>
      <c r="AI77" s="966"/>
      <c r="AJ77" s="967"/>
      <c r="AK77" s="968">
        <v>499</v>
      </c>
      <c r="AL77" s="966"/>
      <c r="AM77" s="966"/>
      <c r="AN77" s="966"/>
      <c r="AO77" s="967"/>
      <c r="AP77" s="968" t="s">
        <v>485</v>
      </c>
      <c r="AQ77" s="966"/>
      <c r="AR77" s="966"/>
      <c r="AS77" s="966"/>
      <c r="AT77" s="967"/>
      <c r="AU77" s="968" t="s">
        <v>485</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566</v>
      </c>
      <c r="C78" s="962"/>
      <c r="D78" s="962"/>
      <c r="E78" s="962"/>
      <c r="F78" s="962"/>
      <c r="G78" s="962"/>
      <c r="H78" s="962"/>
      <c r="I78" s="962"/>
      <c r="J78" s="962"/>
      <c r="K78" s="962"/>
      <c r="L78" s="962"/>
      <c r="M78" s="962"/>
      <c r="N78" s="962"/>
      <c r="O78" s="962"/>
      <c r="P78" s="963"/>
      <c r="Q78" s="964">
        <v>251491</v>
      </c>
      <c r="R78" s="958"/>
      <c r="S78" s="958"/>
      <c r="T78" s="958"/>
      <c r="U78" s="958"/>
      <c r="V78" s="958">
        <v>246681</v>
      </c>
      <c r="W78" s="958"/>
      <c r="X78" s="958"/>
      <c r="Y78" s="958"/>
      <c r="Z78" s="958"/>
      <c r="AA78" s="958">
        <v>4810</v>
      </c>
      <c r="AB78" s="958"/>
      <c r="AC78" s="958"/>
      <c r="AD78" s="958"/>
      <c r="AE78" s="958"/>
      <c r="AF78" s="958">
        <v>4810</v>
      </c>
      <c r="AG78" s="958"/>
      <c r="AH78" s="958"/>
      <c r="AI78" s="958"/>
      <c r="AJ78" s="958"/>
      <c r="AK78" s="958">
        <v>2194</v>
      </c>
      <c r="AL78" s="958"/>
      <c r="AM78" s="958"/>
      <c r="AN78" s="958"/>
      <c r="AO78" s="958"/>
      <c r="AP78" s="958" t="s">
        <v>485</v>
      </c>
      <c r="AQ78" s="958"/>
      <c r="AR78" s="958"/>
      <c r="AS78" s="958"/>
      <c r="AT78" s="958"/>
      <c r="AU78" s="958" t="s">
        <v>485</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5367</v>
      </c>
      <c r="AG88" s="946"/>
      <c r="AH88" s="946"/>
      <c r="AI88" s="946"/>
      <c r="AJ88" s="946"/>
      <c r="AK88" s="950"/>
      <c r="AL88" s="950"/>
      <c r="AM88" s="950"/>
      <c r="AN88" s="950"/>
      <c r="AO88" s="950"/>
      <c r="AP88" s="946">
        <v>5032</v>
      </c>
      <c r="AQ88" s="946"/>
      <c r="AR88" s="946"/>
      <c r="AS88" s="946"/>
      <c r="AT88" s="946"/>
      <c r="AU88" s="946">
        <v>933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v>20</v>
      </c>
      <c r="CX102" s="940"/>
      <c r="CY102" s="940"/>
      <c r="CZ102" s="940"/>
      <c r="DA102" s="941"/>
      <c r="DB102" s="939" t="s">
        <v>558</v>
      </c>
      <c r="DC102" s="940"/>
      <c r="DD102" s="940"/>
      <c r="DE102" s="940"/>
      <c r="DF102" s="941"/>
      <c r="DG102" s="939" t="s">
        <v>558</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1141641</v>
      </c>
      <c r="AB110" s="876"/>
      <c r="AC110" s="876"/>
      <c r="AD110" s="876"/>
      <c r="AE110" s="877"/>
      <c r="AF110" s="878">
        <v>1171279</v>
      </c>
      <c r="AG110" s="876"/>
      <c r="AH110" s="876"/>
      <c r="AI110" s="876"/>
      <c r="AJ110" s="877"/>
      <c r="AK110" s="878">
        <v>1127110</v>
      </c>
      <c r="AL110" s="876"/>
      <c r="AM110" s="876"/>
      <c r="AN110" s="876"/>
      <c r="AO110" s="877"/>
      <c r="AP110" s="879">
        <v>15.2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11192753</v>
      </c>
      <c r="BR110" s="829"/>
      <c r="BS110" s="829"/>
      <c r="BT110" s="829"/>
      <c r="BU110" s="829"/>
      <c r="BV110" s="829">
        <v>10623202</v>
      </c>
      <c r="BW110" s="829"/>
      <c r="BX110" s="829"/>
      <c r="BY110" s="829"/>
      <c r="BZ110" s="829"/>
      <c r="CA110" s="829">
        <v>9884711</v>
      </c>
      <c r="CB110" s="829"/>
      <c r="CC110" s="829"/>
      <c r="CD110" s="829"/>
      <c r="CE110" s="829"/>
      <c r="CF110" s="853">
        <v>133.69999999999999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416133</v>
      </c>
      <c r="DH110" s="829"/>
      <c r="DI110" s="829"/>
      <c r="DJ110" s="829"/>
      <c r="DK110" s="829"/>
      <c r="DL110" s="829">
        <v>402061</v>
      </c>
      <c r="DM110" s="829"/>
      <c r="DN110" s="829"/>
      <c r="DO110" s="829"/>
      <c r="DP110" s="829"/>
      <c r="DQ110" s="829">
        <v>387989</v>
      </c>
      <c r="DR110" s="829"/>
      <c r="DS110" s="829"/>
      <c r="DT110" s="829"/>
      <c r="DU110" s="829"/>
      <c r="DV110" s="830">
        <v>5.2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416133</v>
      </c>
      <c r="BR111" s="804"/>
      <c r="BS111" s="804"/>
      <c r="BT111" s="804"/>
      <c r="BU111" s="804"/>
      <c r="BV111" s="804">
        <v>402061</v>
      </c>
      <c r="BW111" s="804"/>
      <c r="BX111" s="804"/>
      <c r="BY111" s="804"/>
      <c r="BZ111" s="804"/>
      <c r="CA111" s="804">
        <v>387989</v>
      </c>
      <c r="CB111" s="804"/>
      <c r="CC111" s="804"/>
      <c r="CD111" s="804"/>
      <c r="CE111" s="804"/>
      <c r="CF111" s="862">
        <v>5.2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1638250</v>
      </c>
      <c r="BR112" s="804"/>
      <c r="BS112" s="804"/>
      <c r="BT112" s="804"/>
      <c r="BU112" s="804"/>
      <c r="BV112" s="804">
        <v>1600301</v>
      </c>
      <c r="BW112" s="804"/>
      <c r="BX112" s="804"/>
      <c r="BY112" s="804"/>
      <c r="BZ112" s="804"/>
      <c r="CA112" s="804">
        <v>1626446</v>
      </c>
      <c r="CB112" s="804"/>
      <c r="CC112" s="804"/>
      <c r="CD112" s="804"/>
      <c r="CE112" s="804"/>
      <c r="CF112" s="862">
        <v>22</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142478</v>
      </c>
      <c r="AB113" s="906"/>
      <c r="AC113" s="906"/>
      <c r="AD113" s="906"/>
      <c r="AE113" s="907"/>
      <c r="AF113" s="908">
        <v>109467</v>
      </c>
      <c r="AG113" s="906"/>
      <c r="AH113" s="906"/>
      <c r="AI113" s="906"/>
      <c r="AJ113" s="907"/>
      <c r="AK113" s="908">
        <v>113619</v>
      </c>
      <c r="AL113" s="906"/>
      <c r="AM113" s="906"/>
      <c r="AN113" s="906"/>
      <c r="AO113" s="907"/>
      <c r="AP113" s="909">
        <v>1.5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850109</v>
      </c>
      <c r="BR113" s="804"/>
      <c r="BS113" s="804"/>
      <c r="BT113" s="804"/>
      <c r="BU113" s="804"/>
      <c r="BV113" s="804">
        <v>862895</v>
      </c>
      <c r="BW113" s="804"/>
      <c r="BX113" s="804"/>
      <c r="BY113" s="804"/>
      <c r="BZ113" s="804"/>
      <c r="CA113" s="804">
        <v>933007</v>
      </c>
      <c r="CB113" s="804"/>
      <c r="CC113" s="804"/>
      <c r="CD113" s="804"/>
      <c r="CE113" s="804"/>
      <c r="CF113" s="862">
        <v>12.6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65138</v>
      </c>
      <c r="AB114" s="767"/>
      <c r="AC114" s="767"/>
      <c r="AD114" s="767"/>
      <c r="AE114" s="768"/>
      <c r="AF114" s="769">
        <v>68774</v>
      </c>
      <c r="AG114" s="767"/>
      <c r="AH114" s="767"/>
      <c r="AI114" s="767"/>
      <c r="AJ114" s="768"/>
      <c r="AK114" s="769">
        <v>88788</v>
      </c>
      <c r="AL114" s="767"/>
      <c r="AM114" s="767"/>
      <c r="AN114" s="767"/>
      <c r="AO114" s="768"/>
      <c r="AP114" s="811">
        <v>1.2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1922580</v>
      </c>
      <c r="BR114" s="804"/>
      <c r="BS114" s="804"/>
      <c r="BT114" s="804"/>
      <c r="BU114" s="804"/>
      <c r="BV114" s="804">
        <v>2012149</v>
      </c>
      <c r="BW114" s="804"/>
      <c r="BX114" s="804"/>
      <c r="BY114" s="804"/>
      <c r="BZ114" s="804"/>
      <c r="CA114" s="804">
        <v>1805146</v>
      </c>
      <c r="CB114" s="804"/>
      <c r="CC114" s="804"/>
      <c r="CD114" s="804"/>
      <c r="CE114" s="804"/>
      <c r="CF114" s="862">
        <v>24.4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474</v>
      </c>
      <c r="AB115" s="906"/>
      <c r="AC115" s="906"/>
      <c r="AD115" s="906"/>
      <c r="AE115" s="907"/>
      <c r="AF115" s="908" t="s">
        <v>122</v>
      </c>
      <c r="AG115" s="906"/>
      <c r="AH115" s="906"/>
      <c r="AI115" s="906"/>
      <c r="AJ115" s="907"/>
      <c r="AK115" s="908">
        <v>590</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139</v>
      </c>
      <c r="AB116" s="767"/>
      <c r="AC116" s="767"/>
      <c r="AD116" s="767"/>
      <c r="AE116" s="768"/>
      <c r="AF116" s="769">
        <v>106</v>
      </c>
      <c r="AG116" s="767"/>
      <c r="AH116" s="767"/>
      <c r="AI116" s="767"/>
      <c r="AJ116" s="768"/>
      <c r="AK116" s="769">
        <v>507</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1349870</v>
      </c>
      <c r="AB117" s="890"/>
      <c r="AC117" s="890"/>
      <c r="AD117" s="890"/>
      <c r="AE117" s="891"/>
      <c r="AF117" s="892">
        <v>1349626</v>
      </c>
      <c r="AG117" s="890"/>
      <c r="AH117" s="890"/>
      <c r="AI117" s="890"/>
      <c r="AJ117" s="891"/>
      <c r="AK117" s="892">
        <v>1330614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v>590</v>
      </c>
      <c r="AL119" s="876"/>
      <c r="AM119" s="876"/>
      <c r="AN119" s="876"/>
      <c r="AO119" s="877"/>
      <c r="AP119" s="879">
        <v>0</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16019825</v>
      </c>
      <c r="BR119" s="832"/>
      <c r="BS119" s="832"/>
      <c r="BT119" s="832"/>
      <c r="BU119" s="832"/>
      <c r="BV119" s="832">
        <v>15500608</v>
      </c>
      <c r="BW119" s="832"/>
      <c r="BX119" s="832"/>
      <c r="BY119" s="832"/>
      <c r="BZ119" s="832"/>
      <c r="CA119" s="832">
        <v>14637299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5577666</v>
      </c>
      <c r="BR120" s="829"/>
      <c r="BS120" s="829"/>
      <c r="BT120" s="829"/>
      <c r="BU120" s="829"/>
      <c r="BV120" s="829">
        <v>6303706</v>
      </c>
      <c r="BW120" s="829"/>
      <c r="BX120" s="829"/>
      <c r="BY120" s="829"/>
      <c r="BZ120" s="829"/>
      <c r="CA120" s="829">
        <v>6638330</v>
      </c>
      <c r="CB120" s="829"/>
      <c r="CC120" s="829"/>
      <c r="CD120" s="829"/>
      <c r="CE120" s="829"/>
      <c r="CF120" s="853">
        <v>89.8</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1528084</v>
      </c>
      <c r="DR120" s="829"/>
      <c r="DS120" s="829"/>
      <c r="DT120" s="829"/>
      <c r="DU120" s="829"/>
      <c r="DV120" s="830">
        <v>20.7</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354989</v>
      </c>
      <c r="BR121" s="804"/>
      <c r="BS121" s="804"/>
      <c r="BT121" s="804"/>
      <c r="BU121" s="804"/>
      <c r="BV121" s="804">
        <v>442241</v>
      </c>
      <c r="BW121" s="804"/>
      <c r="BX121" s="804"/>
      <c r="BY121" s="804"/>
      <c r="BZ121" s="804"/>
      <c r="CA121" s="804">
        <v>535032</v>
      </c>
      <c r="CB121" s="804"/>
      <c r="CC121" s="804"/>
      <c r="CD121" s="804"/>
      <c r="CE121" s="804"/>
      <c r="CF121" s="862">
        <v>7.2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266660</v>
      </c>
      <c r="DH121" s="804"/>
      <c r="DI121" s="804"/>
      <c r="DJ121" s="804"/>
      <c r="DK121" s="804"/>
      <c r="DL121" s="804">
        <v>175874</v>
      </c>
      <c r="DM121" s="804"/>
      <c r="DN121" s="804"/>
      <c r="DO121" s="804"/>
      <c r="DP121" s="804"/>
      <c r="DQ121" s="804">
        <v>98362</v>
      </c>
      <c r="DR121" s="804"/>
      <c r="DS121" s="804"/>
      <c r="DT121" s="804"/>
      <c r="DU121" s="804"/>
      <c r="DV121" s="781">
        <v>1.3</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9210819</v>
      </c>
      <c r="BR122" s="832"/>
      <c r="BS122" s="832"/>
      <c r="BT122" s="832"/>
      <c r="BU122" s="832"/>
      <c r="BV122" s="832">
        <v>8832586</v>
      </c>
      <c r="BW122" s="832"/>
      <c r="BX122" s="832"/>
      <c r="BY122" s="832"/>
      <c r="BZ122" s="832"/>
      <c r="CA122" s="832">
        <v>8223778</v>
      </c>
      <c r="CB122" s="832"/>
      <c r="CC122" s="832"/>
      <c r="CD122" s="832"/>
      <c r="CE122" s="832"/>
      <c r="CF122" s="833">
        <v>111.2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15143474</v>
      </c>
      <c r="BR123" s="820"/>
      <c r="BS123" s="820"/>
      <c r="BT123" s="820"/>
      <c r="BU123" s="820"/>
      <c r="BV123" s="820">
        <v>15578533</v>
      </c>
      <c r="BW123" s="820"/>
      <c r="BX123" s="820"/>
      <c r="BY123" s="820"/>
      <c r="BZ123" s="820"/>
      <c r="CA123" s="820">
        <v>15397140</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1371590</v>
      </c>
      <c r="DH124" s="751"/>
      <c r="DI124" s="751"/>
      <c r="DJ124" s="751"/>
      <c r="DK124" s="752"/>
      <c r="DL124" s="753">
        <v>1424427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474</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17461</v>
      </c>
      <c r="AB128" s="788"/>
      <c r="AC128" s="788"/>
      <c r="AD128" s="788"/>
      <c r="AE128" s="789"/>
      <c r="AF128" s="790">
        <v>17785</v>
      </c>
      <c r="AG128" s="788"/>
      <c r="AH128" s="788"/>
      <c r="AI128" s="788"/>
      <c r="AJ128" s="789"/>
      <c r="AK128" s="790">
        <v>18573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13.71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7930134</v>
      </c>
      <c r="AB129" s="767"/>
      <c r="AC129" s="767"/>
      <c r="AD129" s="767"/>
      <c r="AE129" s="768"/>
      <c r="AF129" s="769">
        <v>8020942</v>
      </c>
      <c r="AG129" s="767"/>
      <c r="AH129" s="767"/>
      <c r="AI129" s="767"/>
      <c r="AJ129" s="768"/>
      <c r="AK129" s="769">
        <v>8169071</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18.71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803812</v>
      </c>
      <c r="AB130" s="767"/>
      <c r="AC130" s="767"/>
      <c r="AD130" s="767"/>
      <c r="AE130" s="768"/>
      <c r="AF130" s="769">
        <v>816989</v>
      </c>
      <c r="AG130" s="767"/>
      <c r="AH130" s="767"/>
      <c r="AI130" s="767"/>
      <c r="AJ130" s="768"/>
      <c r="AK130" s="769">
        <v>774932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7126322</v>
      </c>
      <c r="AB131" s="751"/>
      <c r="AC131" s="751"/>
      <c r="AD131" s="751"/>
      <c r="AE131" s="752"/>
      <c r="AF131" s="753">
        <v>7203953</v>
      </c>
      <c r="AG131" s="751"/>
      <c r="AH131" s="751"/>
      <c r="AI131" s="751"/>
      <c r="AJ131" s="752"/>
      <c r="AK131" s="753">
        <v>7394139</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7.4175289859999998</v>
      </c>
      <c r="AB132" s="732"/>
      <c r="AC132" s="732"/>
      <c r="AD132" s="732"/>
      <c r="AE132" s="733"/>
      <c r="AF132" s="734">
        <v>7.1467984309999997</v>
      </c>
      <c r="AG132" s="732"/>
      <c r="AH132" s="732"/>
      <c r="AI132" s="732"/>
      <c r="AJ132" s="733"/>
      <c r="AK132" s="734">
        <v>7.2639830009999997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7.1</v>
      </c>
      <c r="AB133" s="711"/>
      <c r="AC133" s="711"/>
      <c r="AD133" s="711"/>
      <c r="AE133" s="712"/>
      <c r="AF133" s="710">
        <v>7.1</v>
      </c>
      <c r="AG133" s="711"/>
      <c r="AH133" s="711"/>
      <c r="AI133" s="711"/>
      <c r="AJ133" s="712"/>
      <c r="AK133" s="710">
        <v>7.2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PTjTT6v6cS/dDOVpS6V8r9CgCM/MaARIAkfV2+7ONC2dX2wHIMRYhKw67lVLmbnvbJw++kw2pUK+6YgxjHb7w==" saltValue="EAHiUagmbkGjNEYOwnGE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DkoT/SCg+/MZoN3FQMehSewHI55Kqz+E+IdMmc1jXcy1w0DeNYJ+TkcJ+GmXVZ+TsykQ2RSCaYweHsiY24T6Q==" saltValue="bteuyCSp4tb91flEG38d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RHLuvYBXnSzFhh6xjPmbpp3wXPE8zF4pYTQ1wixmiMPzbVsmfbHtvKfLbcaRf5M0LnufFTyu+MnXPoxjMnd/A==" saltValue="/OgBVC7/z9u39uMRtlsQq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2418547</v>
      </c>
      <c r="AP9" s="262">
        <v>102061</v>
      </c>
      <c r="AQ9" s="263">
        <v>83961</v>
      </c>
      <c r="AR9" s="264">
        <v>21.6</v>
      </c>
    </row>
    <row r="10" spans="1:46" ht="13.5" customHeight="1" x14ac:dyDescent="0.15">
      <c r="A10" s="247"/>
      <c r="AK10" s="1117" t="s">
        <v>483</v>
      </c>
      <c r="AL10" s="1118"/>
      <c r="AM10" s="1118"/>
      <c r="AN10" s="1119"/>
      <c r="AO10" s="265">
        <v>375897</v>
      </c>
      <c r="AP10" s="265">
        <v>15863</v>
      </c>
      <c r="AQ10" s="266">
        <v>9090</v>
      </c>
      <c r="AR10" s="267">
        <v>74.5</v>
      </c>
    </row>
    <row r="11" spans="1:46" ht="13.5" customHeight="1" x14ac:dyDescent="0.15">
      <c r="A11" s="247"/>
      <c r="AK11" s="1117" t="s">
        <v>484</v>
      </c>
      <c r="AL11" s="1118"/>
      <c r="AM11" s="1118"/>
      <c r="AN11" s="1119"/>
      <c r="AO11" s="265" t="s">
        <v>485</v>
      </c>
      <c r="AP11" s="265" t="s">
        <v>485</v>
      </c>
      <c r="AQ11" s="266">
        <v>842</v>
      </c>
      <c r="AR11" s="267" t="s">
        <v>485</v>
      </c>
    </row>
    <row r="12" spans="1:46" ht="13.5" customHeight="1" x14ac:dyDescent="0.15">
      <c r="A12" s="247"/>
      <c r="AK12" s="1117" t="s">
        <v>486</v>
      </c>
      <c r="AL12" s="1118"/>
      <c r="AM12" s="1118"/>
      <c r="AN12" s="1119"/>
      <c r="AO12" s="265" t="s">
        <v>485</v>
      </c>
      <c r="AP12" s="265" t="s">
        <v>485</v>
      </c>
      <c r="AQ12" s="266">
        <v>5</v>
      </c>
      <c r="AR12" s="267" t="s">
        <v>485</v>
      </c>
    </row>
    <row r="13" spans="1:46" ht="13.5" customHeight="1" x14ac:dyDescent="0.15">
      <c r="A13" s="247"/>
      <c r="AK13" s="1117" t="s">
        <v>487</v>
      </c>
      <c r="AL13" s="1118"/>
      <c r="AM13" s="1118"/>
      <c r="AN13" s="1119"/>
      <c r="AO13" s="265">
        <v>109857</v>
      </c>
      <c r="AP13" s="265">
        <v>4636</v>
      </c>
      <c r="AQ13" s="266">
        <v>2396</v>
      </c>
      <c r="AR13" s="267">
        <v>93.5</v>
      </c>
    </row>
    <row r="14" spans="1:46" ht="13.5" customHeight="1" x14ac:dyDescent="0.15">
      <c r="A14" s="247"/>
      <c r="AK14" s="1117" t="s">
        <v>488</v>
      </c>
      <c r="AL14" s="1118"/>
      <c r="AM14" s="1118"/>
      <c r="AN14" s="1119"/>
      <c r="AO14" s="265">
        <v>49205</v>
      </c>
      <c r="AP14" s="265">
        <v>2076</v>
      </c>
      <c r="AQ14" s="266">
        <v>1197</v>
      </c>
      <c r="AR14" s="267">
        <v>73.400000000000006</v>
      </c>
    </row>
    <row r="15" spans="1:46" ht="13.5" customHeight="1" x14ac:dyDescent="0.15">
      <c r="A15" s="247"/>
      <c r="AK15" s="1120" t="s">
        <v>489</v>
      </c>
      <c r="AL15" s="1121"/>
      <c r="AM15" s="1121"/>
      <c r="AN15" s="1122"/>
      <c r="AO15" s="265">
        <v>-173611</v>
      </c>
      <c r="AP15" s="265">
        <v>-7326</v>
      </c>
      <c r="AQ15" s="266">
        <v>-4989</v>
      </c>
      <c r="AR15" s="267">
        <v>46.8</v>
      </c>
    </row>
    <row r="16" spans="1:46" x14ac:dyDescent="0.15">
      <c r="A16" s="247"/>
      <c r="AK16" s="1120" t="s">
        <v>177</v>
      </c>
      <c r="AL16" s="1121"/>
      <c r="AM16" s="1121"/>
      <c r="AN16" s="1122"/>
      <c r="AO16" s="265">
        <v>2779895</v>
      </c>
      <c r="AP16" s="265">
        <v>117310</v>
      </c>
      <c r="AQ16" s="266">
        <v>92501</v>
      </c>
      <c r="AR16" s="267">
        <v>26.8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10.63</v>
      </c>
      <c r="AP21" s="278">
        <v>7.91</v>
      </c>
      <c r="AQ21" s="279">
        <v>2.72</v>
      </c>
      <c r="AS21" s="280"/>
      <c r="AT21" s="276"/>
    </row>
    <row r="22" spans="1:46" s="248" customFormat="1" x14ac:dyDescent="0.15">
      <c r="A22" s="276"/>
      <c r="AK22" s="1123" t="s">
        <v>495</v>
      </c>
      <c r="AL22" s="1124"/>
      <c r="AM22" s="1124"/>
      <c r="AN22" s="1125"/>
      <c r="AO22" s="281">
        <v>96.3</v>
      </c>
      <c r="AP22" s="282">
        <v>97.2</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1127110</v>
      </c>
      <c r="AP32" s="291">
        <v>47563</v>
      </c>
      <c r="AQ32" s="292">
        <v>33492</v>
      </c>
      <c r="AR32" s="293">
        <v>42</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113619</v>
      </c>
      <c r="AP35" s="291">
        <v>4795</v>
      </c>
      <c r="AQ35" s="292">
        <v>10423</v>
      </c>
      <c r="AR35" s="293">
        <v>-54</v>
      </c>
    </row>
    <row r="36" spans="1:46" ht="27" customHeight="1" x14ac:dyDescent="0.15">
      <c r="A36" s="247"/>
      <c r="AK36" s="1107" t="s">
        <v>503</v>
      </c>
      <c r="AL36" s="1108"/>
      <c r="AM36" s="1108"/>
      <c r="AN36" s="1109"/>
      <c r="AO36" s="291">
        <v>88788</v>
      </c>
      <c r="AP36" s="291">
        <v>3747</v>
      </c>
      <c r="AQ36" s="292">
        <v>3289</v>
      </c>
      <c r="AR36" s="293">
        <v>13.9</v>
      </c>
    </row>
    <row r="37" spans="1:46" ht="13.5" customHeight="1" x14ac:dyDescent="0.15">
      <c r="A37" s="247"/>
      <c r="AK37" s="1107" t="s">
        <v>504</v>
      </c>
      <c r="AL37" s="1108"/>
      <c r="AM37" s="1108"/>
      <c r="AN37" s="1109"/>
      <c r="AO37" s="291">
        <v>590</v>
      </c>
      <c r="AP37" s="291">
        <v>25</v>
      </c>
      <c r="AQ37" s="292">
        <v>152</v>
      </c>
      <c r="AR37" s="293">
        <v>-83.6</v>
      </c>
    </row>
    <row r="38" spans="1:46" ht="27" customHeight="1" x14ac:dyDescent="0.15">
      <c r="A38" s="247"/>
      <c r="AK38" s="1110" t="s">
        <v>505</v>
      </c>
      <c r="AL38" s="1111"/>
      <c r="AM38" s="1111"/>
      <c r="AN38" s="1112"/>
      <c r="AO38" s="294">
        <v>507</v>
      </c>
      <c r="AP38" s="294">
        <v>21</v>
      </c>
      <c r="AQ38" s="295">
        <v>2</v>
      </c>
      <c r="AR38" s="283">
        <v>950</v>
      </c>
      <c r="AS38" s="290"/>
    </row>
    <row r="39" spans="1:46" x14ac:dyDescent="0.15">
      <c r="A39" s="247"/>
      <c r="AK39" s="1110" t="s">
        <v>506</v>
      </c>
      <c r="AL39" s="1111"/>
      <c r="AM39" s="1111"/>
      <c r="AN39" s="1112"/>
      <c r="AO39" s="291">
        <v>-18573</v>
      </c>
      <c r="AP39" s="291">
        <v>-784</v>
      </c>
      <c r="AQ39" s="292">
        <v>-2605</v>
      </c>
      <c r="AR39" s="293">
        <v>-69.900000000000006</v>
      </c>
      <c r="AS39" s="290"/>
    </row>
    <row r="40" spans="1:46" ht="27" customHeight="1" x14ac:dyDescent="0.15">
      <c r="A40" s="247"/>
      <c r="AK40" s="1107" t="s">
        <v>507</v>
      </c>
      <c r="AL40" s="1108"/>
      <c r="AM40" s="1108"/>
      <c r="AN40" s="1109"/>
      <c r="AO40" s="291">
        <v>-774932</v>
      </c>
      <c r="AP40" s="291">
        <v>-32702</v>
      </c>
      <c r="AQ40" s="292">
        <v>-28956</v>
      </c>
      <c r="AR40" s="293">
        <v>12.9</v>
      </c>
      <c r="AS40" s="290"/>
    </row>
    <row r="41" spans="1:46" x14ac:dyDescent="0.15">
      <c r="A41" s="247"/>
      <c r="AK41" s="1113" t="s">
        <v>287</v>
      </c>
      <c r="AL41" s="1114"/>
      <c r="AM41" s="1114"/>
      <c r="AN41" s="1115"/>
      <c r="AO41" s="291">
        <v>537109</v>
      </c>
      <c r="AP41" s="291">
        <v>22666</v>
      </c>
      <c r="AQ41" s="292">
        <v>15797</v>
      </c>
      <c r="AR41" s="293">
        <v>43.5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1038552</v>
      </c>
      <c r="AN51" s="313">
        <v>41952</v>
      </c>
      <c r="AO51" s="314">
        <v>-10.7</v>
      </c>
      <c r="AP51" s="315">
        <v>53895</v>
      </c>
      <c r="AQ51" s="316">
        <v>-8.8000000000000007</v>
      </c>
      <c r="AR51" s="317">
        <v>-1.9</v>
      </c>
    </row>
    <row r="52" spans="1:44" x14ac:dyDescent="0.15">
      <c r="A52" s="247"/>
      <c r="AK52" s="318"/>
      <c r="AL52" s="319" t="s">
        <v>517</v>
      </c>
      <c r="AM52" s="320">
        <v>439759</v>
      </c>
      <c r="AN52" s="321">
        <v>17764</v>
      </c>
      <c r="AO52" s="322">
        <v>-33.799999999999997</v>
      </c>
      <c r="AP52" s="323">
        <v>31224</v>
      </c>
      <c r="AQ52" s="324">
        <v>4.4000000000000004</v>
      </c>
      <c r="AR52" s="325">
        <v>-38.200000000000003</v>
      </c>
    </row>
    <row r="53" spans="1:44" x14ac:dyDescent="0.15">
      <c r="A53" s="247"/>
      <c r="AK53" s="303" t="s">
        <v>518</v>
      </c>
      <c r="AL53" s="304"/>
      <c r="AM53" s="312">
        <v>1393647</v>
      </c>
      <c r="AN53" s="313">
        <v>56795</v>
      </c>
      <c r="AO53" s="314">
        <v>35.4</v>
      </c>
      <c r="AP53" s="315">
        <v>56181</v>
      </c>
      <c r="AQ53" s="316">
        <v>4.2</v>
      </c>
      <c r="AR53" s="317">
        <v>31.2</v>
      </c>
    </row>
    <row r="54" spans="1:44" x14ac:dyDescent="0.15">
      <c r="A54" s="247"/>
      <c r="AK54" s="318"/>
      <c r="AL54" s="319" t="s">
        <v>517</v>
      </c>
      <c r="AM54" s="320">
        <v>525505</v>
      </c>
      <c r="AN54" s="321">
        <v>21416</v>
      </c>
      <c r="AO54" s="322">
        <v>20.6</v>
      </c>
      <c r="AP54" s="323">
        <v>32039</v>
      </c>
      <c r="AQ54" s="324">
        <v>2.6</v>
      </c>
      <c r="AR54" s="325">
        <v>18</v>
      </c>
    </row>
    <row r="55" spans="1:44" x14ac:dyDescent="0.15">
      <c r="A55" s="247"/>
      <c r="AK55" s="303" t="s">
        <v>519</v>
      </c>
      <c r="AL55" s="304"/>
      <c r="AM55" s="312">
        <v>907611</v>
      </c>
      <c r="AN55" s="313">
        <v>37379</v>
      </c>
      <c r="AO55" s="314">
        <v>-34.200000000000003</v>
      </c>
      <c r="AP55" s="315">
        <v>47730</v>
      </c>
      <c r="AQ55" s="316">
        <v>-15</v>
      </c>
      <c r="AR55" s="317">
        <v>-19.2</v>
      </c>
    </row>
    <row r="56" spans="1:44" x14ac:dyDescent="0.15">
      <c r="A56" s="247"/>
      <c r="AK56" s="318"/>
      <c r="AL56" s="319" t="s">
        <v>517</v>
      </c>
      <c r="AM56" s="320">
        <v>509843</v>
      </c>
      <c r="AN56" s="321">
        <v>20998</v>
      </c>
      <c r="AO56" s="322">
        <v>-2</v>
      </c>
      <c r="AP56" s="323">
        <v>26378</v>
      </c>
      <c r="AQ56" s="324">
        <v>-17.7</v>
      </c>
      <c r="AR56" s="325">
        <v>15.7</v>
      </c>
    </row>
    <row r="57" spans="1:44" x14ac:dyDescent="0.15">
      <c r="A57" s="247"/>
      <c r="AK57" s="303" t="s">
        <v>520</v>
      </c>
      <c r="AL57" s="304"/>
      <c r="AM57" s="312">
        <v>1290063</v>
      </c>
      <c r="AN57" s="313">
        <v>53728</v>
      </c>
      <c r="AO57" s="314">
        <v>43.7</v>
      </c>
      <c r="AP57" s="315">
        <v>61921</v>
      </c>
      <c r="AQ57" s="316">
        <v>29.7</v>
      </c>
      <c r="AR57" s="317">
        <v>14</v>
      </c>
    </row>
    <row r="58" spans="1:44" x14ac:dyDescent="0.15">
      <c r="A58" s="247"/>
      <c r="AK58" s="318"/>
      <c r="AL58" s="319" t="s">
        <v>517</v>
      </c>
      <c r="AM58" s="320">
        <v>651586</v>
      </c>
      <c r="AN58" s="321">
        <v>27137</v>
      </c>
      <c r="AO58" s="322">
        <v>29.2</v>
      </c>
      <c r="AP58" s="323">
        <v>34719</v>
      </c>
      <c r="AQ58" s="324">
        <v>31.6</v>
      </c>
      <c r="AR58" s="325">
        <v>-2.4</v>
      </c>
    </row>
    <row r="59" spans="1:44" x14ac:dyDescent="0.15">
      <c r="A59" s="247"/>
      <c r="AK59" s="303" t="s">
        <v>521</v>
      </c>
      <c r="AL59" s="304"/>
      <c r="AM59" s="312">
        <v>1416089</v>
      </c>
      <c r="AN59" s="313">
        <v>59758</v>
      </c>
      <c r="AO59" s="314">
        <v>11.2</v>
      </c>
      <c r="AP59" s="315">
        <v>62764</v>
      </c>
      <c r="AQ59" s="316">
        <v>1.4</v>
      </c>
      <c r="AR59" s="317">
        <v>9.8000000000000007</v>
      </c>
    </row>
    <row r="60" spans="1:44" x14ac:dyDescent="0.15">
      <c r="A60" s="247"/>
      <c r="AK60" s="318"/>
      <c r="AL60" s="319" t="s">
        <v>517</v>
      </c>
      <c r="AM60" s="320">
        <v>811489</v>
      </c>
      <c r="AN60" s="321">
        <v>34244</v>
      </c>
      <c r="AO60" s="322">
        <v>26.2</v>
      </c>
      <c r="AP60" s="323">
        <v>36476</v>
      </c>
      <c r="AQ60" s="324">
        <v>5.0999999999999996</v>
      </c>
      <c r="AR60" s="325">
        <v>21.1</v>
      </c>
    </row>
    <row r="61" spans="1:44" x14ac:dyDescent="0.15">
      <c r="A61" s="247"/>
      <c r="AK61" s="303" t="s">
        <v>522</v>
      </c>
      <c r="AL61" s="326"/>
      <c r="AM61" s="312">
        <v>1209192</v>
      </c>
      <c r="AN61" s="313">
        <v>49922</v>
      </c>
      <c r="AO61" s="314">
        <v>9.1</v>
      </c>
      <c r="AP61" s="315">
        <v>56498</v>
      </c>
      <c r="AQ61" s="327">
        <v>2.2999999999999998</v>
      </c>
      <c r="AR61" s="317">
        <v>6.8</v>
      </c>
    </row>
    <row r="62" spans="1:44" x14ac:dyDescent="0.15">
      <c r="A62" s="247"/>
      <c r="AK62" s="318"/>
      <c r="AL62" s="319" t="s">
        <v>517</v>
      </c>
      <c r="AM62" s="320">
        <v>587636</v>
      </c>
      <c r="AN62" s="321">
        <v>24312</v>
      </c>
      <c r="AO62" s="322">
        <v>8</v>
      </c>
      <c r="AP62" s="323">
        <v>32167</v>
      </c>
      <c r="AQ62" s="324">
        <v>5.2</v>
      </c>
      <c r="AR62" s="325">
        <v>2.8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58ZJ96WSzs/navqh/teL9x+tOLPAPmGxGcyHfxGlAe2vOEXOWAPI7OVDW3a1JabB8DhtmvOm6b3DvgU/sTzE6Q==" saltValue="siw2ak0SQYr3kGP7KL8w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7DhyWipmJAklP0tyNahdZDpDDYFI2Yvsz99uyFXd52nToqBV++JqRQTuhEuuS/lqrdoCLZuaDzXj6N3l9EgNA==" saltValue="YtVciXGpBwaCYQ9LtG2JJ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kNb8RNRG4tEzn++52s9dCj/5Y/cp5VU+0PQcTHlK0yRaj55mCahs3OT4wi/XUhHcHE/tCUEKnkOVOhXLFQDcw==" saltValue="XW72h9LWIhO+nn9xj+ti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16.739999999999998</v>
      </c>
      <c r="G47" s="12">
        <v>23.8</v>
      </c>
      <c r="H47" s="12">
        <v>26.51</v>
      </c>
      <c r="I47" s="12">
        <v>29.81</v>
      </c>
      <c r="J47" s="13">
        <v>30.03</v>
      </c>
    </row>
    <row r="48" spans="2:10" ht="57.75" customHeight="1" x14ac:dyDescent="0.15">
      <c r="B48" s="14"/>
      <c r="C48" s="1128" t="s">
        <v>4</v>
      </c>
      <c r="D48" s="1128"/>
      <c r="E48" s="1129"/>
      <c r="F48" s="15">
        <v>13.1</v>
      </c>
      <c r="G48" s="16">
        <v>10.93</v>
      </c>
      <c r="H48" s="16">
        <v>14.64</v>
      </c>
      <c r="I48" s="16">
        <v>15</v>
      </c>
      <c r="J48" s="17">
        <v>14.04</v>
      </c>
    </row>
    <row r="49" spans="2:10" ht="57.75" customHeight="1" thickBot="1" x14ac:dyDescent="0.2">
      <c r="B49" s="18"/>
      <c r="C49" s="1130" t="s">
        <v>5</v>
      </c>
      <c r="D49" s="1130"/>
      <c r="E49" s="1131"/>
      <c r="F49" s="19">
        <v>4.82</v>
      </c>
      <c r="G49" s="20">
        <v>6.24</v>
      </c>
      <c r="H49" s="20">
        <v>4.93</v>
      </c>
      <c r="I49" s="20">
        <v>4.12</v>
      </c>
      <c r="J49" s="21">
        <v>7.0000000000000007E-2</v>
      </c>
    </row>
    <row r="50" spans="2:10" x14ac:dyDescent="0.15"/>
  </sheetData>
  <sheetProtection algorithmName="SHA-512" hashValue="UEf+/t8RWmapwXyUVQRdXlbDgwpm6OzsfB2Z1LXUAoo7JuDqGKKpVza1J51TyvX7lMYLp74SQPrAawJpr+wYNg==" saltValue="Wq2lEiV5b74QtpB60C9j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U5218</cp:lastModifiedBy>
  <cp:lastPrinted>2026-03-11T04:48:55Z</cp:lastPrinted>
  <dcterms:created xsi:type="dcterms:W3CDTF">2026-02-23T05:16:10Z</dcterms:created>
  <dcterms:modified xsi:type="dcterms:W3CDTF">2026-03-16T08:41:35Z</dcterms:modified>
  <cp:category/>
</cp:coreProperties>
</file>